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g\_KTM390Adventure\"/>
    </mc:Choice>
  </mc:AlternateContent>
  <bookViews>
    <workbookView xWindow="0" yWindow="0" windowWidth="38400" windowHeight="18285"/>
  </bookViews>
  <sheets>
    <sheet name="Tankolasok" sheetId="3" r:id="rId1"/>
    <sheet name="tennivalók" sheetId="2" r:id="rId2"/>
    <sheet name="Szerviz info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 l="1"/>
  <c r="H12" i="3" l="1"/>
  <c r="J12" i="3"/>
  <c r="I12" i="3" s="1"/>
  <c r="K12" i="3"/>
  <c r="L12" i="3" s="1"/>
  <c r="H13" i="3"/>
  <c r="I13" i="3"/>
  <c r="J13" i="3"/>
  <c r="K13" i="3"/>
  <c r="L13" i="3"/>
  <c r="H14" i="3"/>
  <c r="I14" i="3"/>
  <c r="J14" i="3"/>
  <c r="K14" i="3"/>
  <c r="L14" i="3"/>
  <c r="H15" i="3"/>
  <c r="I15" i="3"/>
  <c r="J15" i="3"/>
  <c r="K15" i="3"/>
  <c r="L15" i="3"/>
  <c r="H16" i="3"/>
  <c r="I16" i="3"/>
  <c r="J16" i="3"/>
  <c r="K16" i="3"/>
  <c r="L16" i="3"/>
  <c r="H17" i="3"/>
  <c r="I17" i="3"/>
  <c r="J17" i="3"/>
  <c r="K17" i="3"/>
  <c r="L17" i="3"/>
  <c r="H18" i="3"/>
  <c r="I18" i="3"/>
  <c r="J18" i="3"/>
  <c r="K18" i="3"/>
  <c r="L18" i="3"/>
  <c r="H19" i="3"/>
  <c r="I19" i="3"/>
  <c r="J19" i="3"/>
  <c r="K19" i="3"/>
  <c r="L19" i="3"/>
  <c r="H20" i="3"/>
  <c r="I20" i="3"/>
  <c r="J20" i="3"/>
  <c r="K20" i="3"/>
  <c r="L20" i="3"/>
  <c r="H21" i="3"/>
  <c r="I21" i="3"/>
  <c r="J21" i="3"/>
  <c r="K21" i="3"/>
  <c r="L21" i="3"/>
  <c r="H22" i="3"/>
  <c r="I22" i="3"/>
  <c r="J22" i="3"/>
  <c r="K22" i="3"/>
  <c r="L22" i="3"/>
  <c r="H23" i="3"/>
  <c r="I23" i="3"/>
  <c r="J23" i="3"/>
  <c r="K23" i="3"/>
  <c r="L23" i="3"/>
  <c r="H24" i="3"/>
  <c r="I24" i="3"/>
  <c r="J24" i="3"/>
  <c r="K24" i="3"/>
  <c r="L24" i="3"/>
  <c r="H25" i="3"/>
  <c r="I25" i="3"/>
  <c r="J25" i="3"/>
  <c r="K25" i="3"/>
  <c r="L25" i="3"/>
  <c r="H26" i="3"/>
  <c r="I26" i="3"/>
  <c r="J26" i="3"/>
  <c r="K26" i="3"/>
  <c r="L26" i="3"/>
  <c r="H27" i="3"/>
  <c r="I27" i="3"/>
  <c r="J27" i="3"/>
  <c r="K27" i="3"/>
  <c r="L27" i="3"/>
  <c r="H28" i="3"/>
  <c r="I28" i="3"/>
  <c r="J28" i="3"/>
  <c r="K28" i="3"/>
  <c r="L28" i="3"/>
  <c r="H29" i="3"/>
  <c r="I29" i="3"/>
  <c r="J29" i="3"/>
  <c r="K29" i="3"/>
  <c r="L29" i="3"/>
  <c r="H30" i="3"/>
  <c r="I30" i="3"/>
  <c r="J30" i="3"/>
  <c r="K30" i="3"/>
  <c r="L30" i="3"/>
  <c r="H31" i="3"/>
  <c r="I31" i="3"/>
  <c r="J31" i="3"/>
  <c r="K31" i="3"/>
  <c r="L31" i="3"/>
  <c r="H32" i="3"/>
  <c r="I32" i="3"/>
  <c r="J32" i="3"/>
  <c r="K32" i="3"/>
  <c r="L32" i="3"/>
  <c r="H33" i="3"/>
  <c r="I33" i="3"/>
  <c r="J33" i="3"/>
  <c r="K33" i="3"/>
  <c r="L33" i="3"/>
  <c r="H34" i="3"/>
  <c r="I34" i="3"/>
  <c r="J34" i="3"/>
  <c r="K34" i="3"/>
  <c r="L34" i="3"/>
  <c r="H35" i="3"/>
  <c r="I35" i="3"/>
  <c r="J35" i="3"/>
  <c r="K35" i="3"/>
  <c r="L35" i="3"/>
  <c r="H36" i="3"/>
  <c r="I36" i="3"/>
  <c r="J36" i="3"/>
  <c r="K36" i="3"/>
  <c r="L36" i="3"/>
  <c r="H37" i="3"/>
  <c r="I37" i="3"/>
  <c r="J37" i="3"/>
  <c r="K37" i="3"/>
  <c r="L37" i="3"/>
  <c r="H38" i="3"/>
  <c r="I38" i="3"/>
  <c r="J38" i="3"/>
  <c r="K38" i="3"/>
  <c r="L38" i="3"/>
  <c r="H39" i="3"/>
  <c r="I39" i="3"/>
  <c r="J39" i="3"/>
  <c r="K39" i="3"/>
  <c r="L39" i="3"/>
  <c r="H40" i="3"/>
  <c r="I40" i="3"/>
  <c r="J40" i="3"/>
  <c r="K40" i="3"/>
  <c r="L40" i="3"/>
  <c r="H41" i="3"/>
  <c r="I41" i="3"/>
  <c r="J41" i="3"/>
  <c r="K41" i="3"/>
  <c r="L41" i="3"/>
  <c r="H42" i="3"/>
  <c r="I42" i="3"/>
  <c r="J42" i="3"/>
  <c r="K42" i="3"/>
  <c r="L42" i="3"/>
  <c r="H43" i="3"/>
  <c r="I43" i="3"/>
  <c r="J43" i="3"/>
  <c r="K43" i="3"/>
  <c r="L43" i="3"/>
  <c r="H44" i="3"/>
  <c r="I44" i="3"/>
  <c r="J44" i="3"/>
  <c r="K44" i="3"/>
  <c r="L44" i="3"/>
  <c r="H45" i="3"/>
  <c r="I45" i="3"/>
  <c r="J45" i="3"/>
  <c r="K45" i="3"/>
  <c r="L45" i="3"/>
  <c r="H46" i="3"/>
  <c r="I46" i="3"/>
  <c r="J46" i="3"/>
  <c r="K46" i="3"/>
  <c r="L46" i="3"/>
  <c r="H47" i="3"/>
  <c r="I47" i="3"/>
  <c r="J47" i="3"/>
  <c r="K47" i="3"/>
  <c r="L47" i="3"/>
  <c r="H48" i="3"/>
  <c r="I48" i="3"/>
  <c r="J48" i="3"/>
  <c r="K48" i="3"/>
  <c r="L48" i="3"/>
  <c r="H49" i="3"/>
  <c r="I49" i="3"/>
  <c r="J49" i="3"/>
  <c r="K49" i="3"/>
  <c r="L49" i="3"/>
  <c r="H50" i="3"/>
  <c r="I50" i="3"/>
  <c r="J50" i="3"/>
  <c r="K50" i="3"/>
  <c r="L50" i="3"/>
  <c r="H51" i="3"/>
  <c r="I51" i="3"/>
  <c r="J51" i="3"/>
  <c r="K51" i="3"/>
  <c r="L51" i="3"/>
  <c r="H52" i="3"/>
  <c r="I52" i="3"/>
  <c r="J52" i="3"/>
  <c r="K52" i="3"/>
  <c r="L52" i="3"/>
  <c r="H53" i="3"/>
  <c r="I53" i="3"/>
  <c r="J53" i="3"/>
  <c r="K53" i="3"/>
  <c r="L53" i="3"/>
  <c r="H54" i="3"/>
  <c r="I54" i="3"/>
  <c r="J54" i="3"/>
  <c r="K54" i="3"/>
  <c r="L54" i="3"/>
  <c r="H55" i="3"/>
  <c r="I55" i="3"/>
  <c r="J55" i="3"/>
  <c r="K55" i="3"/>
  <c r="L55" i="3"/>
  <c r="H56" i="3"/>
  <c r="I56" i="3"/>
  <c r="J56" i="3"/>
  <c r="K56" i="3"/>
  <c r="L56" i="3"/>
  <c r="H57" i="3"/>
  <c r="I57" i="3"/>
  <c r="J57" i="3"/>
  <c r="K57" i="3"/>
  <c r="L57" i="3"/>
  <c r="H58" i="3"/>
  <c r="I58" i="3"/>
  <c r="J58" i="3"/>
  <c r="K58" i="3"/>
  <c r="L58" i="3"/>
  <c r="H59" i="3"/>
  <c r="I59" i="3"/>
  <c r="J59" i="3"/>
  <c r="K59" i="3"/>
  <c r="L59" i="3"/>
  <c r="H60" i="3"/>
  <c r="I60" i="3"/>
  <c r="J60" i="3"/>
  <c r="K60" i="3"/>
  <c r="L60" i="3"/>
  <c r="H61" i="3"/>
  <c r="I61" i="3"/>
  <c r="J61" i="3"/>
  <c r="K61" i="3"/>
  <c r="L61" i="3"/>
  <c r="H62" i="3"/>
  <c r="I62" i="3"/>
  <c r="J62" i="3"/>
  <c r="K62" i="3"/>
  <c r="L62" i="3"/>
  <c r="H63" i="3"/>
  <c r="I63" i="3"/>
  <c r="J63" i="3"/>
  <c r="K63" i="3"/>
  <c r="L63" i="3"/>
  <c r="H64" i="3"/>
  <c r="I64" i="3"/>
  <c r="J64" i="3"/>
  <c r="K64" i="3"/>
  <c r="L64" i="3"/>
  <c r="H65" i="3"/>
  <c r="I65" i="3"/>
  <c r="J65" i="3"/>
  <c r="K65" i="3"/>
  <c r="L65" i="3"/>
  <c r="H66" i="3"/>
  <c r="I66" i="3"/>
  <c r="J66" i="3"/>
  <c r="K66" i="3"/>
  <c r="L66" i="3"/>
  <c r="H67" i="3"/>
  <c r="I67" i="3"/>
  <c r="J67" i="3"/>
  <c r="K67" i="3"/>
  <c r="L67" i="3"/>
  <c r="H68" i="3"/>
  <c r="I68" i="3"/>
  <c r="J68" i="3"/>
  <c r="K68" i="3"/>
  <c r="L68" i="3"/>
  <c r="H69" i="3"/>
  <c r="I69" i="3"/>
  <c r="J69" i="3"/>
  <c r="K69" i="3"/>
  <c r="L69" i="3"/>
  <c r="H70" i="3"/>
  <c r="I70" i="3"/>
  <c r="J70" i="3"/>
  <c r="K70" i="3"/>
  <c r="L70" i="3"/>
  <c r="H71" i="3"/>
  <c r="I71" i="3"/>
  <c r="J71" i="3"/>
  <c r="K71" i="3"/>
  <c r="L71" i="3"/>
  <c r="H72" i="3"/>
  <c r="I72" i="3"/>
  <c r="J72" i="3"/>
  <c r="K72" i="3"/>
  <c r="L72" i="3"/>
  <c r="H73" i="3"/>
  <c r="I73" i="3"/>
  <c r="J73" i="3"/>
  <c r="K73" i="3"/>
  <c r="L73" i="3"/>
  <c r="H74" i="3"/>
  <c r="I74" i="3"/>
  <c r="J74" i="3"/>
  <c r="K74" i="3"/>
  <c r="L74" i="3"/>
  <c r="H75" i="3"/>
  <c r="I75" i="3"/>
  <c r="J75" i="3"/>
  <c r="K75" i="3"/>
  <c r="L75" i="3"/>
  <c r="H76" i="3"/>
  <c r="I76" i="3"/>
  <c r="J76" i="3"/>
  <c r="K76" i="3"/>
  <c r="L76" i="3"/>
  <c r="H77" i="3"/>
  <c r="I77" i="3"/>
  <c r="J77" i="3"/>
  <c r="K77" i="3"/>
  <c r="L77" i="3"/>
  <c r="H78" i="3"/>
  <c r="I78" i="3"/>
  <c r="J78" i="3"/>
  <c r="K78" i="3"/>
  <c r="L78" i="3"/>
  <c r="H79" i="3"/>
  <c r="I79" i="3"/>
  <c r="J79" i="3"/>
  <c r="K79" i="3"/>
  <c r="L79" i="3"/>
  <c r="H80" i="3"/>
  <c r="I80" i="3"/>
  <c r="J80" i="3"/>
  <c r="K80" i="3"/>
  <c r="L80" i="3"/>
  <c r="H81" i="3"/>
  <c r="I81" i="3"/>
  <c r="J81" i="3"/>
  <c r="K81" i="3"/>
  <c r="L81" i="3"/>
  <c r="H82" i="3"/>
  <c r="I82" i="3"/>
  <c r="J82" i="3"/>
  <c r="K82" i="3"/>
  <c r="L82" i="3"/>
  <c r="H83" i="3"/>
  <c r="I83" i="3"/>
  <c r="J83" i="3"/>
  <c r="K83" i="3"/>
  <c r="L83" i="3"/>
  <c r="H84" i="3"/>
  <c r="I84" i="3"/>
  <c r="J84" i="3"/>
  <c r="K84" i="3"/>
  <c r="L84" i="3"/>
  <c r="H85" i="3"/>
  <c r="I85" i="3"/>
  <c r="J85" i="3"/>
  <c r="K85" i="3"/>
  <c r="L85" i="3"/>
  <c r="H86" i="3"/>
  <c r="I86" i="3"/>
  <c r="J86" i="3"/>
  <c r="K86" i="3"/>
  <c r="L86" i="3"/>
  <c r="H87" i="3"/>
  <c r="I87" i="3"/>
  <c r="J87" i="3"/>
  <c r="K87" i="3"/>
  <c r="L87" i="3"/>
  <c r="H88" i="3"/>
  <c r="I88" i="3"/>
  <c r="J88" i="3"/>
  <c r="K88" i="3"/>
  <c r="L88" i="3"/>
  <c r="H89" i="3"/>
  <c r="I89" i="3"/>
  <c r="J89" i="3"/>
  <c r="K89" i="3"/>
  <c r="L89" i="3"/>
  <c r="H90" i="3"/>
  <c r="I90" i="3"/>
  <c r="J90" i="3"/>
  <c r="K90" i="3"/>
  <c r="L90" i="3"/>
  <c r="H91" i="3"/>
  <c r="I91" i="3"/>
  <c r="J91" i="3"/>
  <c r="K91" i="3"/>
  <c r="L91" i="3"/>
  <c r="H92" i="3"/>
  <c r="I92" i="3"/>
  <c r="J92" i="3"/>
  <c r="K92" i="3"/>
  <c r="L92" i="3"/>
  <c r="H93" i="3"/>
  <c r="I93" i="3"/>
  <c r="J93" i="3"/>
  <c r="K93" i="3"/>
  <c r="L93" i="3"/>
  <c r="H94" i="3"/>
  <c r="I94" i="3"/>
  <c r="J94" i="3"/>
  <c r="K94" i="3"/>
  <c r="L94" i="3"/>
  <c r="H95" i="3"/>
  <c r="I95" i="3"/>
  <c r="J95" i="3"/>
  <c r="K95" i="3"/>
  <c r="L95" i="3"/>
  <c r="H96" i="3"/>
  <c r="I96" i="3"/>
  <c r="J96" i="3"/>
  <c r="K96" i="3"/>
  <c r="L96" i="3"/>
  <c r="H97" i="3"/>
  <c r="I97" i="3"/>
  <c r="J97" i="3"/>
  <c r="K97" i="3"/>
  <c r="L97" i="3"/>
  <c r="H98" i="3"/>
  <c r="I98" i="3"/>
  <c r="J98" i="3"/>
  <c r="K98" i="3"/>
  <c r="L98" i="3"/>
  <c r="H99" i="3"/>
  <c r="I99" i="3"/>
  <c r="J99" i="3"/>
  <c r="K99" i="3"/>
  <c r="L99" i="3"/>
  <c r="H100" i="3"/>
  <c r="I100" i="3"/>
  <c r="J100" i="3"/>
  <c r="K100" i="3"/>
  <c r="L100" i="3"/>
  <c r="H101" i="3"/>
  <c r="I101" i="3"/>
  <c r="J101" i="3"/>
  <c r="K101" i="3"/>
  <c r="L101" i="3"/>
  <c r="H102" i="3"/>
  <c r="I102" i="3"/>
  <c r="J102" i="3"/>
  <c r="K102" i="3"/>
  <c r="L102" i="3"/>
  <c r="H103" i="3"/>
  <c r="I103" i="3"/>
  <c r="J103" i="3"/>
  <c r="K103" i="3"/>
  <c r="L103" i="3"/>
  <c r="H104" i="3"/>
  <c r="I104" i="3"/>
  <c r="J104" i="3"/>
  <c r="K104" i="3"/>
  <c r="L104" i="3"/>
  <c r="H105" i="3"/>
  <c r="I105" i="3"/>
  <c r="J105" i="3"/>
  <c r="K105" i="3"/>
  <c r="L105" i="3"/>
  <c r="H106" i="3"/>
  <c r="I106" i="3"/>
  <c r="J106" i="3"/>
  <c r="K106" i="3"/>
  <c r="L106" i="3"/>
  <c r="H107" i="3"/>
  <c r="I107" i="3"/>
  <c r="J107" i="3"/>
  <c r="K107" i="3"/>
  <c r="L107" i="3"/>
  <c r="H108" i="3"/>
  <c r="I108" i="3"/>
  <c r="J108" i="3"/>
  <c r="K108" i="3"/>
  <c r="L108" i="3"/>
  <c r="J11" i="3"/>
  <c r="I11" i="3" s="1"/>
  <c r="K11" i="3"/>
  <c r="L11" i="3" s="1"/>
  <c r="J5675" i="3"/>
  <c r="J5674" i="3"/>
  <c r="J5673" i="3"/>
  <c r="J5672" i="3"/>
  <c r="J5671" i="3"/>
  <c r="J5670" i="3"/>
  <c r="J5669" i="3"/>
  <c r="J5668" i="3"/>
  <c r="J5667" i="3"/>
  <c r="J5666" i="3"/>
  <c r="J5665" i="3"/>
  <c r="J5664" i="3"/>
  <c r="J5663" i="3"/>
  <c r="J5662" i="3"/>
  <c r="J5661" i="3"/>
  <c r="J5660" i="3"/>
  <c r="J5659" i="3"/>
  <c r="J5658" i="3"/>
  <c r="J5657" i="3"/>
  <c r="J5656" i="3"/>
  <c r="J5655" i="3"/>
  <c r="J5654" i="3"/>
  <c r="J5653" i="3"/>
  <c r="J5652" i="3"/>
  <c r="J5651" i="3"/>
  <c r="J5650" i="3"/>
  <c r="J5649" i="3"/>
  <c r="J5648" i="3"/>
  <c r="J5647" i="3"/>
  <c r="J5646" i="3"/>
  <c r="J5645" i="3"/>
  <c r="J5644" i="3"/>
  <c r="J5643" i="3"/>
  <c r="J5642" i="3"/>
  <c r="J5641" i="3"/>
  <c r="J5640" i="3"/>
  <c r="J5639" i="3"/>
  <c r="J5638" i="3"/>
  <c r="J5637" i="3"/>
  <c r="J5636" i="3"/>
  <c r="J5635" i="3"/>
  <c r="J5634" i="3"/>
  <c r="J5633" i="3"/>
  <c r="J5632" i="3"/>
  <c r="J5631" i="3"/>
  <c r="J5630" i="3"/>
  <c r="J5629" i="3"/>
  <c r="J5628" i="3"/>
  <c r="J5627" i="3"/>
  <c r="J5626" i="3"/>
  <c r="J5625" i="3"/>
  <c r="J5624" i="3"/>
  <c r="J5623" i="3"/>
  <c r="J5622" i="3"/>
  <c r="J5621" i="3"/>
  <c r="J5620" i="3"/>
  <c r="J5619" i="3"/>
  <c r="J5618" i="3"/>
  <c r="J5617" i="3"/>
  <c r="J5616" i="3"/>
  <c r="J5615" i="3"/>
  <c r="J5614" i="3"/>
  <c r="J5613" i="3"/>
  <c r="J5612" i="3"/>
  <c r="J5611" i="3"/>
  <c r="J5610" i="3"/>
  <c r="J5609" i="3"/>
  <c r="J5608" i="3"/>
  <c r="J5607" i="3"/>
  <c r="J5606" i="3"/>
  <c r="J5605" i="3"/>
  <c r="J5604" i="3"/>
  <c r="J5603" i="3"/>
  <c r="J5602" i="3"/>
  <c r="J5601" i="3"/>
  <c r="J5600" i="3"/>
  <c r="J5599" i="3"/>
  <c r="J5598" i="3"/>
  <c r="J5597" i="3"/>
  <c r="J5596" i="3"/>
  <c r="J5595" i="3"/>
  <c r="J5594" i="3"/>
  <c r="J5593" i="3"/>
  <c r="J5592" i="3"/>
  <c r="J5591" i="3"/>
  <c r="J5590" i="3"/>
  <c r="J5589" i="3"/>
  <c r="J5588" i="3"/>
  <c r="J5587" i="3"/>
  <c r="J5586" i="3"/>
  <c r="J5585" i="3"/>
  <c r="J5584" i="3"/>
  <c r="J5583" i="3"/>
  <c r="J5582" i="3"/>
  <c r="J5581" i="3"/>
  <c r="J5580" i="3"/>
  <c r="J5579" i="3"/>
  <c r="J5578" i="3"/>
  <c r="J5577" i="3"/>
  <c r="J5576" i="3"/>
  <c r="J5575" i="3"/>
  <c r="J5574" i="3"/>
  <c r="J5573" i="3"/>
  <c r="J5572" i="3"/>
  <c r="J5571" i="3"/>
  <c r="J5570" i="3"/>
  <c r="J5569" i="3"/>
  <c r="J5568" i="3"/>
  <c r="J5567" i="3"/>
  <c r="J5566" i="3"/>
  <c r="J5565" i="3"/>
  <c r="J5564" i="3"/>
  <c r="J5563" i="3"/>
  <c r="J5562" i="3"/>
  <c r="J5561" i="3"/>
  <c r="J5560" i="3"/>
  <c r="J5559" i="3"/>
  <c r="J5558" i="3"/>
  <c r="J5557" i="3"/>
  <c r="J5556" i="3"/>
  <c r="J5555" i="3"/>
  <c r="J5554" i="3"/>
  <c r="J5553" i="3"/>
  <c r="J5552" i="3"/>
  <c r="J5551" i="3"/>
  <c r="J5550" i="3"/>
  <c r="J5549" i="3"/>
  <c r="J5548" i="3"/>
  <c r="J5547" i="3"/>
  <c r="J5546" i="3"/>
  <c r="J5545" i="3"/>
  <c r="J5544" i="3"/>
  <c r="J5543" i="3"/>
  <c r="J5542" i="3"/>
  <c r="J5541" i="3"/>
  <c r="J5540" i="3"/>
  <c r="J5539" i="3"/>
  <c r="J5538" i="3"/>
  <c r="J5537" i="3"/>
  <c r="J5536" i="3"/>
  <c r="J5535" i="3"/>
  <c r="J5534" i="3"/>
  <c r="J5533" i="3"/>
  <c r="J5532" i="3"/>
  <c r="J5531" i="3"/>
  <c r="J5530" i="3"/>
  <c r="J5529" i="3"/>
  <c r="J5528" i="3"/>
  <c r="J5527" i="3"/>
  <c r="J5526" i="3"/>
  <c r="J5525" i="3"/>
  <c r="J5524" i="3"/>
  <c r="J5523" i="3"/>
  <c r="J5522" i="3"/>
  <c r="J5521" i="3"/>
  <c r="J5520" i="3"/>
  <c r="J5519" i="3"/>
  <c r="J5518" i="3"/>
  <c r="J5517" i="3"/>
  <c r="J5516" i="3"/>
  <c r="J5515" i="3"/>
  <c r="J5514" i="3"/>
  <c r="J5513" i="3"/>
  <c r="J5512" i="3"/>
  <c r="J5511" i="3"/>
  <c r="J5510" i="3"/>
  <c r="J5509" i="3"/>
  <c r="J5508" i="3"/>
  <c r="J5507" i="3"/>
  <c r="J5506" i="3"/>
  <c r="J5505" i="3"/>
  <c r="J5504" i="3"/>
  <c r="J5503" i="3"/>
  <c r="K404" i="3"/>
  <c r="J404" i="3"/>
  <c r="I404" i="3"/>
  <c r="H404" i="3"/>
  <c r="K403" i="3"/>
  <c r="J403" i="3"/>
  <c r="I403" i="3"/>
  <c r="H403" i="3"/>
  <c r="K402" i="3"/>
  <c r="J402" i="3"/>
  <c r="I402" i="3"/>
  <c r="H402" i="3"/>
  <c r="N401" i="3"/>
  <c r="K401" i="3"/>
  <c r="J401" i="3"/>
  <c r="I401" i="3"/>
  <c r="H401" i="3"/>
  <c r="N400" i="3"/>
  <c r="K400" i="3"/>
  <c r="J400" i="3"/>
  <c r="I400" i="3"/>
  <c r="H400" i="3"/>
  <c r="N399" i="3"/>
  <c r="K399" i="3"/>
  <c r="J399" i="3"/>
  <c r="I399" i="3"/>
  <c r="H399" i="3"/>
  <c r="N398" i="3"/>
  <c r="K398" i="3"/>
  <c r="J398" i="3"/>
  <c r="I398" i="3"/>
  <c r="H398" i="3"/>
  <c r="N397" i="3"/>
  <c r="K397" i="3"/>
  <c r="J397" i="3"/>
  <c r="I397" i="3"/>
  <c r="H397" i="3"/>
  <c r="N396" i="3"/>
  <c r="K396" i="3"/>
  <c r="J396" i="3"/>
  <c r="I396" i="3"/>
  <c r="H396" i="3"/>
  <c r="N395" i="3"/>
  <c r="K395" i="3"/>
  <c r="J395" i="3"/>
  <c r="I395" i="3"/>
  <c r="H395" i="3"/>
  <c r="N394" i="3"/>
  <c r="K394" i="3"/>
  <c r="J394" i="3"/>
  <c r="I394" i="3"/>
  <c r="H394" i="3"/>
  <c r="N393" i="3"/>
  <c r="K393" i="3"/>
  <c r="J393" i="3"/>
  <c r="I393" i="3"/>
  <c r="H393" i="3"/>
  <c r="N392" i="3"/>
  <c r="K392" i="3"/>
  <c r="J392" i="3"/>
  <c r="I392" i="3"/>
  <c r="H392" i="3"/>
  <c r="N391" i="3"/>
  <c r="K391" i="3"/>
  <c r="J391" i="3"/>
  <c r="I391" i="3"/>
  <c r="H391" i="3"/>
  <c r="K390" i="3"/>
  <c r="J390" i="3"/>
  <c r="I390" i="3"/>
  <c r="H390" i="3"/>
  <c r="N389" i="3"/>
  <c r="K389" i="3"/>
  <c r="J389" i="3"/>
  <c r="I389" i="3"/>
  <c r="H389" i="3"/>
  <c r="N388" i="3"/>
  <c r="K388" i="3"/>
  <c r="J388" i="3"/>
  <c r="I388" i="3"/>
  <c r="H388" i="3"/>
  <c r="N387" i="3"/>
  <c r="K387" i="3"/>
  <c r="J387" i="3"/>
  <c r="I387" i="3"/>
  <c r="H387" i="3"/>
  <c r="N386" i="3"/>
  <c r="K386" i="3"/>
  <c r="J386" i="3"/>
  <c r="I386" i="3"/>
  <c r="H386" i="3"/>
  <c r="N385" i="3"/>
  <c r="K385" i="3"/>
  <c r="J385" i="3"/>
  <c r="I385" i="3"/>
  <c r="H385" i="3"/>
  <c r="N384" i="3"/>
  <c r="K384" i="3"/>
  <c r="J384" i="3"/>
  <c r="I384" i="3"/>
  <c r="H384" i="3"/>
  <c r="N383" i="3"/>
  <c r="K383" i="3"/>
  <c r="J383" i="3"/>
  <c r="I383" i="3"/>
  <c r="H383" i="3"/>
  <c r="N382" i="3"/>
  <c r="K382" i="3"/>
  <c r="J382" i="3"/>
  <c r="I382" i="3"/>
  <c r="H382" i="3"/>
  <c r="N381" i="3"/>
  <c r="K381" i="3"/>
  <c r="J381" i="3"/>
  <c r="I381" i="3"/>
  <c r="H381" i="3"/>
  <c r="N380" i="3"/>
  <c r="K380" i="3"/>
  <c r="J380" i="3"/>
  <c r="I380" i="3"/>
  <c r="H380" i="3"/>
  <c r="N379" i="3"/>
  <c r="K379" i="3"/>
  <c r="J379" i="3"/>
  <c r="I379" i="3"/>
  <c r="H379" i="3"/>
  <c r="N378" i="3"/>
  <c r="K378" i="3"/>
  <c r="J378" i="3"/>
  <c r="I378" i="3"/>
  <c r="H378" i="3"/>
  <c r="N377" i="3"/>
  <c r="K377" i="3"/>
  <c r="J377" i="3"/>
  <c r="I377" i="3"/>
  <c r="H377" i="3"/>
  <c r="N376" i="3"/>
  <c r="K376" i="3"/>
  <c r="J376" i="3"/>
  <c r="I376" i="3"/>
  <c r="H376" i="3"/>
  <c r="N375" i="3"/>
  <c r="K375" i="3"/>
  <c r="J375" i="3"/>
  <c r="I375" i="3"/>
  <c r="H375" i="3"/>
  <c r="N374" i="3"/>
  <c r="K374" i="3"/>
  <c r="J374" i="3"/>
  <c r="I374" i="3"/>
  <c r="H374" i="3"/>
  <c r="N373" i="3"/>
  <c r="K373" i="3"/>
  <c r="J373" i="3"/>
  <c r="I373" i="3"/>
  <c r="H373" i="3"/>
  <c r="N372" i="3"/>
  <c r="K372" i="3"/>
  <c r="J372" i="3"/>
  <c r="I372" i="3"/>
  <c r="H372" i="3"/>
  <c r="N371" i="3"/>
  <c r="K371" i="3"/>
  <c r="J371" i="3"/>
  <c r="I371" i="3"/>
  <c r="H371" i="3"/>
  <c r="N370" i="3"/>
  <c r="K370" i="3"/>
  <c r="J370" i="3"/>
  <c r="I370" i="3"/>
  <c r="H370" i="3"/>
  <c r="N369" i="3"/>
  <c r="K369" i="3"/>
  <c r="J369" i="3"/>
  <c r="I369" i="3"/>
  <c r="H369" i="3"/>
  <c r="N368" i="3"/>
  <c r="K368" i="3"/>
  <c r="J368" i="3"/>
  <c r="I368" i="3"/>
  <c r="H368" i="3"/>
  <c r="N367" i="3"/>
  <c r="K367" i="3"/>
  <c r="J367" i="3"/>
  <c r="I367" i="3"/>
  <c r="H367" i="3"/>
  <c r="N366" i="3"/>
  <c r="K366" i="3"/>
  <c r="J366" i="3"/>
  <c r="I366" i="3"/>
  <c r="H366" i="3"/>
  <c r="N365" i="3"/>
  <c r="K365" i="3"/>
  <c r="J365" i="3"/>
  <c r="I365" i="3"/>
  <c r="H365" i="3"/>
  <c r="N364" i="3"/>
  <c r="K364" i="3"/>
  <c r="J364" i="3"/>
  <c r="I364" i="3"/>
  <c r="H364" i="3"/>
  <c r="N363" i="3"/>
  <c r="K363" i="3"/>
  <c r="J363" i="3"/>
  <c r="I363" i="3"/>
  <c r="H363" i="3"/>
  <c r="N362" i="3"/>
  <c r="K362" i="3"/>
  <c r="J362" i="3"/>
  <c r="I362" i="3"/>
  <c r="H362" i="3"/>
  <c r="N361" i="3"/>
  <c r="K361" i="3"/>
  <c r="J361" i="3"/>
  <c r="I361" i="3"/>
  <c r="H361" i="3"/>
  <c r="N360" i="3"/>
  <c r="K360" i="3"/>
  <c r="J360" i="3"/>
  <c r="I360" i="3"/>
  <c r="H360" i="3"/>
  <c r="N359" i="3"/>
  <c r="K359" i="3"/>
  <c r="J359" i="3"/>
  <c r="I359" i="3"/>
  <c r="H359" i="3"/>
  <c r="N358" i="3"/>
  <c r="K358" i="3"/>
  <c r="J358" i="3"/>
  <c r="I358" i="3"/>
  <c r="H358" i="3"/>
  <c r="N357" i="3"/>
  <c r="K357" i="3"/>
  <c r="J357" i="3"/>
  <c r="I357" i="3"/>
  <c r="H357" i="3"/>
  <c r="N356" i="3"/>
  <c r="K356" i="3"/>
  <c r="J356" i="3"/>
  <c r="I356" i="3"/>
  <c r="H356" i="3"/>
  <c r="N355" i="3"/>
  <c r="K355" i="3"/>
  <c r="J355" i="3"/>
  <c r="I355" i="3"/>
  <c r="H355" i="3"/>
  <c r="N354" i="3"/>
  <c r="K354" i="3"/>
  <c r="J354" i="3"/>
  <c r="I354" i="3"/>
  <c r="H354" i="3"/>
  <c r="N353" i="3"/>
  <c r="K353" i="3"/>
  <c r="J353" i="3"/>
  <c r="I353" i="3"/>
  <c r="H353" i="3"/>
  <c r="N352" i="3"/>
  <c r="K352" i="3"/>
  <c r="J352" i="3"/>
  <c r="I352" i="3"/>
  <c r="H352" i="3"/>
  <c r="N351" i="3"/>
  <c r="K351" i="3"/>
  <c r="J351" i="3"/>
  <c r="I351" i="3"/>
  <c r="H351" i="3"/>
  <c r="N350" i="3"/>
  <c r="K350" i="3"/>
  <c r="J350" i="3"/>
  <c r="I350" i="3"/>
  <c r="H350" i="3"/>
  <c r="N349" i="3"/>
  <c r="K349" i="3"/>
  <c r="J349" i="3"/>
  <c r="I349" i="3"/>
  <c r="H349" i="3"/>
  <c r="N348" i="3"/>
  <c r="K348" i="3"/>
  <c r="J348" i="3"/>
  <c r="I348" i="3"/>
  <c r="H348" i="3"/>
  <c r="N347" i="3"/>
  <c r="K347" i="3"/>
  <c r="J347" i="3"/>
  <c r="I347" i="3"/>
  <c r="H347" i="3"/>
  <c r="N346" i="3"/>
  <c r="K346" i="3"/>
  <c r="J346" i="3"/>
  <c r="I346" i="3"/>
  <c r="H346" i="3"/>
  <c r="N345" i="3"/>
  <c r="K345" i="3"/>
  <c r="J345" i="3"/>
  <c r="I345" i="3"/>
  <c r="H345" i="3"/>
  <c r="N344" i="3"/>
  <c r="K344" i="3"/>
  <c r="J344" i="3"/>
  <c r="I344" i="3"/>
  <c r="H344" i="3"/>
  <c r="N343" i="3"/>
  <c r="K343" i="3"/>
  <c r="J343" i="3"/>
  <c r="I343" i="3"/>
  <c r="H343" i="3"/>
  <c r="N342" i="3"/>
  <c r="K342" i="3"/>
  <c r="J342" i="3"/>
  <c r="I342" i="3"/>
  <c r="H342" i="3"/>
  <c r="N341" i="3"/>
  <c r="K341" i="3"/>
  <c r="J341" i="3"/>
  <c r="I341" i="3"/>
  <c r="H341" i="3"/>
  <c r="N340" i="3"/>
  <c r="K340" i="3"/>
  <c r="J340" i="3"/>
  <c r="I340" i="3"/>
  <c r="H340" i="3"/>
  <c r="N339" i="3"/>
  <c r="K339" i="3"/>
  <c r="J339" i="3"/>
  <c r="I339" i="3"/>
  <c r="H339" i="3"/>
  <c r="N338" i="3"/>
  <c r="K338" i="3"/>
  <c r="J338" i="3"/>
  <c r="I338" i="3"/>
  <c r="H338" i="3"/>
  <c r="N337" i="3"/>
  <c r="K337" i="3"/>
  <c r="J337" i="3"/>
  <c r="I337" i="3"/>
  <c r="H337" i="3"/>
  <c r="N336" i="3"/>
  <c r="K336" i="3"/>
  <c r="J336" i="3"/>
  <c r="I336" i="3"/>
  <c r="H336" i="3"/>
  <c r="N335" i="3"/>
  <c r="K335" i="3"/>
  <c r="J335" i="3"/>
  <c r="I335" i="3"/>
  <c r="H335" i="3"/>
  <c r="N334" i="3"/>
  <c r="K334" i="3"/>
  <c r="J334" i="3"/>
  <c r="I334" i="3"/>
  <c r="H334" i="3"/>
  <c r="K333" i="3"/>
  <c r="J333" i="3"/>
  <c r="I333" i="3"/>
  <c r="H333" i="3"/>
  <c r="K332" i="3"/>
  <c r="J332" i="3"/>
  <c r="I332" i="3"/>
  <c r="H332" i="3"/>
  <c r="N331" i="3"/>
  <c r="K331" i="3"/>
  <c r="J331" i="3"/>
  <c r="I331" i="3"/>
  <c r="H331" i="3"/>
  <c r="N330" i="3"/>
  <c r="K330" i="3"/>
  <c r="J330" i="3"/>
  <c r="I330" i="3"/>
  <c r="H330" i="3"/>
  <c r="N329" i="3"/>
  <c r="K329" i="3"/>
  <c r="J329" i="3"/>
  <c r="I329" i="3"/>
  <c r="H329" i="3"/>
  <c r="N328" i="3"/>
  <c r="K328" i="3"/>
  <c r="J328" i="3"/>
  <c r="I328" i="3"/>
  <c r="H328" i="3"/>
  <c r="N327" i="3"/>
  <c r="K327" i="3"/>
  <c r="J327" i="3"/>
  <c r="I327" i="3"/>
  <c r="H327" i="3"/>
  <c r="N326" i="3"/>
  <c r="K326" i="3"/>
  <c r="J326" i="3"/>
  <c r="I326" i="3"/>
  <c r="H326" i="3"/>
  <c r="N325" i="3"/>
  <c r="K325" i="3"/>
  <c r="J325" i="3"/>
  <c r="I325" i="3"/>
  <c r="H325" i="3"/>
  <c r="N324" i="3"/>
  <c r="K324" i="3"/>
  <c r="J324" i="3"/>
  <c r="I324" i="3"/>
  <c r="H324" i="3"/>
  <c r="N323" i="3"/>
  <c r="K323" i="3"/>
  <c r="J323" i="3"/>
  <c r="I323" i="3"/>
  <c r="H323" i="3"/>
  <c r="N322" i="3"/>
  <c r="K322" i="3"/>
  <c r="J322" i="3"/>
  <c r="I322" i="3"/>
  <c r="H322" i="3"/>
  <c r="N321" i="3"/>
  <c r="K321" i="3"/>
  <c r="J321" i="3"/>
  <c r="I321" i="3"/>
  <c r="H321" i="3"/>
  <c r="N320" i="3"/>
  <c r="K320" i="3"/>
  <c r="J320" i="3"/>
  <c r="I320" i="3"/>
  <c r="H320" i="3"/>
  <c r="N319" i="3"/>
  <c r="K319" i="3"/>
  <c r="J319" i="3"/>
  <c r="I319" i="3"/>
  <c r="H319" i="3"/>
  <c r="N318" i="3"/>
  <c r="K318" i="3"/>
  <c r="J318" i="3"/>
  <c r="I318" i="3"/>
  <c r="H318" i="3"/>
  <c r="N317" i="3"/>
  <c r="K317" i="3"/>
  <c r="J317" i="3"/>
  <c r="I317" i="3"/>
  <c r="H317" i="3"/>
  <c r="N316" i="3"/>
  <c r="K316" i="3"/>
  <c r="J316" i="3"/>
  <c r="I316" i="3"/>
  <c r="H316" i="3"/>
  <c r="N315" i="3"/>
  <c r="K315" i="3"/>
  <c r="J315" i="3"/>
  <c r="I315" i="3"/>
  <c r="H315" i="3"/>
  <c r="N314" i="3"/>
  <c r="K314" i="3"/>
  <c r="J314" i="3"/>
  <c r="I314" i="3"/>
  <c r="H314" i="3"/>
  <c r="N313" i="3"/>
  <c r="K313" i="3"/>
  <c r="J313" i="3"/>
  <c r="I313" i="3"/>
  <c r="H313" i="3"/>
  <c r="N312" i="3"/>
  <c r="K312" i="3"/>
  <c r="J312" i="3"/>
  <c r="I312" i="3"/>
  <c r="H312" i="3"/>
  <c r="N311" i="3"/>
  <c r="K311" i="3"/>
  <c r="J311" i="3"/>
  <c r="I311" i="3"/>
  <c r="H311" i="3"/>
  <c r="N310" i="3"/>
  <c r="K310" i="3"/>
  <c r="J310" i="3"/>
  <c r="I310" i="3"/>
  <c r="H310" i="3"/>
  <c r="N309" i="3"/>
  <c r="K309" i="3"/>
  <c r="J309" i="3"/>
  <c r="I309" i="3"/>
  <c r="H309" i="3"/>
  <c r="N308" i="3"/>
  <c r="K308" i="3"/>
  <c r="J308" i="3"/>
  <c r="I308" i="3"/>
  <c r="H308" i="3"/>
  <c r="N307" i="3"/>
  <c r="K307" i="3"/>
  <c r="J307" i="3"/>
  <c r="I307" i="3"/>
  <c r="H307" i="3"/>
  <c r="N306" i="3"/>
  <c r="K306" i="3"/>
  <c r="J306" i="3"/>
  <c r="I306" i="3"/>
  <c r="H306" i="3"/>
  <c r="N305" i="3"/>
  <c r="K305" i="3"/>
  <c r="J305" i="3"/>
  <c r="I305" i="3"/>
  <c r="H305" i="3"/>
  <c r="N304" i="3"/>
  <c r="K304" i="3"/>
  <c r="J304" i="3"/>
  <c r="I304" i="3"/>
  <c r="H304" i="3"/>
  <c r="N303" i="3"/>
  <c r="K303" i="3"/>
  <c r="J303" i="3"/>
  <c r="I303" i="3"/>
  <c r="H303" i="3"/>
  <c r="N302" i="3"/>
  <c r="K302" i="3"/>
  <c r="J302" i="3"/>
  <c r="I302" i="3"/>
  <c r="H302" i="3"/>
  <c r="N301" i="3"/>
  <c r="K301" i="3"/>
  <c r="J301" i="3"/>
  <c r="I301" i="3"/>
  <c r="H301" i="3"/>
  <c r="N300" i="3"/>
  <c r="K300" i="3"/>
  <c r="J300" i="3"/>
  <c r="I300" i="3"/>
  <c r="H300" i="3"/>
  <c r="N299" i="3"/>
  <c r="K299" i="3"/>
  <c r="J299" i="3"/>
  <c r="I299" i="3"/>
  <c r="H299" i="3"/>
  <c r="N298" i="3"/>
  <c r="L298" i="3"/>
  <c r="K298" i="3"/>
  <c r="J298" i="3"/>
  <c r="I298" i="3"/>
  <c r="H298" i="3"/>
  <c r="N297" i="3"/>
  <c r="L297" i="3"/>
  <c r="K297" i="3"/>
  <c r="J297" i="3"/>
  <c r="I297" i="3"/>
  <c r="H297" i="3"/>
  <c r="N296" i="3"/>
  <c r="L296" i="3"/>
  <c r="K296" i="3"/>
  <c r="J296" i="3"/>
  <c r="I296" i="3"/>
  <c r="H296" i="3"/>
  <c r="N295" i="3"/>
  <c r="L295" i="3"/>
  <c r="K295" i="3"/>
  <c r="J295" i="3"/>
  <c r="I295" i="3"/>
  <c r="H295" i="3"/>
  <c r="N294" i="3"/>
  <c r="L294" i="3"/>
  <c r="K294" i="3"/>
  <c r="J294" i="3"/>
  <c r="I294" i="3"/>
  <c r="H294" i="3"/>
  <c r="N293" i="3"/>
  <c r="L293" i="3"/>
  <c r="K293" i="3"/>
  <c r="J293" i="3"/>
  <c r="I293" i="3"/>
  <c r="H293" i="3"/>
  <c r="N292" i="3"/>
  <c r="L292" i="3"/>
  <c r="K292" i="3"/>
  <c r="J292" i="3"/>
  <c r="I292" i="3"/>
  <c r="H292" i="3"/>
  <c r="N291" i="3"/>
  <c r="L291" i="3"/>
  <c r="K291" i="3"/>
  <c r="J291" i="3"/>
  <c r="I291" i="3"/>
  <c r="H291" i="3"/>
  <c r="N290" i="3"/>
  <c r="L290" i="3"/>
  <c r="K290" i="3"/>
  <c r="J290" i="3"/>
  <c r="I290" i="3"/>
  <c r="H290" i="3"/>
  <c r="N289" i="3"/>
  <c r="L289" i="3"/>
  <c r="K289" i="3"/>
  <c r="J289" i="3"/>
  <c r="I289" i="3"/>
  <c r="H289" i="3"/>
  <c r="N288" i="3"/>
  <c r="L288" i="3"/>
  <c r="K288" i="3"/>
  <c r="J288" i="3"/>
  <c r="I288" i="3"/>
  <c r="H288" i="3"/>
  <c r="N287" i="3"/>
  <c r="L287" i="3"/>
  <c r="K287" i="3"/>
  <c r="J287" i="3"/>
  <c r="I287" i="3"/>
  <c r="H287" i="3"/>
  <c r="N286" i="3"/>
  <c r="L286" i="3"/>
  <c r="K286" i="3"/>
  <c r="J286" i="3"/>
  <c r="I286" i="3"/>
  <c r="H286" i="3"/>
  <c r="N285" i="3"/>
  <c r="L285" i="3"/>
  <c r="K285" i="3"/>
  <c r="J285" i="3"/>
  <c r="I285" i="3"/>
  <c r="H285" i="3"/>
  <c r="N284" i="3"/>
  <c r="L284" i="3"/>
  <c r="K284" i="3"/>
  <c r="J284" i="3"/>
  <c r="I284" i="3"/>
  <c r="H284" i="3"/>
  <c r="N283" i="3"/>
  <c r="L283" i="3"/>
  <c r="K283" i="3"/>
  <c r="J283" i="3"/>
  <c r="I283" i="3"/>
  <c r="H283" i="3"/>
  <c r="N282" i="3"/>
  <c r="L282" i="3"/>
  <c r="K282" i="3"/>
  <c r="J282" i="3"/>
  <c r="I282" i="3"/>
  <c r="H282" i="3"/>
  <c r="N281" i="3"/>
  <c r="L281" i="3"/>
  <c r="K281" i="3"/>
  <c r="J281" i="3"/>
  <c r="I281" i="3"/>
  <c r="H281" i="3"/>
  <c r="N280" i="3"/>
  <c r="L280" i="3"/>
  <c r="K280" i="3"/>
  <c r="J280" i="3"/>
  <c r="I280" i="3"/>
  <c r="H280" i="3"/>
  <c r="N279" i="3"/>
  <c r="L279" i="3"/>
  <c r="K279" i="3"/>
  <c r="J279" i="3"/>
  <c r="I279" i="3"/>
  <c r="H279" i="3"/>
  <c r="N278" i="3"/>
  <c r="L278" i="3"/>
  <c r="K278" i="3"/>
  <c r="J278" i="3"/>
  <c r="I278" i="3"/>
  <c r="H278" i="3"/>
  <c r="N277" i="3"/>
  <c r="L277" i="3"/>
  <c r="K277" i="3"/>
  <c r="J277" i="3"/>
  <c r="I277" i="3"/>
  <c r="H277" i="3"/>
  <c r="N276" i="3"/>
  <c r="L276" i="3"/>
  <c r="K276" i="3"/>
  <c r="J276" i="3"/>
  <c r="I276" i="3"/>
  <c r="H276" i="3"/>
  <c r="N275" i="3"/>
  <c r="L275" i="3"/>
  <c r="K275" i="3"/>
  <c r="J275" i="3"/>
  <c r="I275" i="3"/>
  <c r="H275" i="3"/>
  <c r="N274" i="3"/>
  <c r="L274" i="3"/>
  <c r="K274" i="3"/>
  <c r="J274" i="3"/>
  <c r="I274" i="3"/>
  <c r="H274" i="3"/>
  <c r="N273" i="3"/>
  <c r="L273" i="3"/>
  <c r="K273" i="3"/>
  <c r="J273" i="3"/>
  <c r="I273" i="3"/>
  <c r="H273" i="3"/>
  <c r="N272" i="3"/>
  <c r="L272" i="3"/>
  <c r="K272" i="3"/>
  <c r="J272" i="3"/>
  <c r="I272" i="3"/>
  <c r="H272" i="3"/>
  <c r="N271" i="3"/>
  <c r="L271" i="3"/>
  <c r="K271" i="3"/>
  <c r="J271" i="3"/>
  <c r="I271" i="3"/>
  <c r="H271" i="3"/>
  <c r="N270" i="3"/>
  <c r="L270" i="3"/>
  <c r="K270" i="3"/>
  <c r="J270" i="3"/>
  <c r="I270" i="3"/>
  <c r="H270" i="3"/>
  <c r="N269" i="3"/>
  <c r="L269" i="3"/>
  <c r="K269" i="3"/>
  <c r="J269" i="3"/>
  <c r="I269" i="3"/>
  <c r="H269" i="3"/>
  <c r="N268" i="3"/>
  <c r="L268" i="3"/>
  <c r="K268" i="3"/>
  <c r="J268" i="3"/>
  <c r="I268" i="3"/>
  <c r="H268" i="3"/>
  <c r="N267" i="3"/>
  <c r="L267" i="3"/>
  <c r="K267" i="3"/>
  <c r="J267" i="3"/>
  <c r="I267" i="3"/>
  <c r="H267" i="3"/>
  <c r="N266" i="3"/>
  <c r="L266" i="3"/>
  <c r="K266" i="3"/>
  <c r="J266" i="3"/>
  <c r="I266" i="3"/>
  <c r="H266" i="3"/>
  <c r="N265" i="3"/>
  <c r="L265" i="3"/>
  <c r="K265" i="3"/>
  <c r="J265" i="3"/>
  <c r="I265" i="3"/>
  <c r="H265" i="3"/>
  <c r="N264" i="3"/>
  <c r="L264" i="3"/>
  <c r="K264" i="3"/>
  <c r="J264" i="3"/>
  <c r="I264" i="3"/>
  <c r="H264" i="3"/>
  <c r="N263" i="3"/>
  <c r="L263" i="3"/>
  <c r="K263" i="3"/>
  <c r="J263" i="3"/>
  <c r="I263" i="3"/>
  <c r="H263" i="3"/>
  <c r="N262" i="3"/>
  <c r="L262" i="3"/>
  <c r="K262" i="3"/>
  <c r="J262" i="3"/>
  <c r="I262" i="3"/>
  <c r="H262" i="3"/>
  <c r="N261" i="3"/>
  <c r="L261" i="3"/>
  <c r="K261" i="3"/>
  <c r="J261" i="3"/>
  <c r="I261" i="3"/>
  <c r="H261" i="3"/>
  <c r="N260" i="3"/>
  <c r="L260" i="3"/>
  <c r="K260" i="3"/>
  <c r="J260" i="3"/>
  <c r="I260" i="3"/>
  <c r="H260" i="3"/>
  <c r="N259" i="3"/>
  <c r="L259" i="3"/>
  <c r="K259" i="3"/>
  <c r="J259" i="3"/>
  <c r="I259" i="3"/>
  <c r="H259" i="3"/>
  <c r="N258" i="3"/>
  <c r="L258" i="3"/>
  <c r="K258" i="3"/>
  <c r="J258" i="3"/>
  <c r="I258" i="3"/>
  <c r="H258" i="3"/>
  <c r="N257" i="3"/>
  <c r="L257" i="3"/>
  <c r="K257" i="3"/>
  <c r="J257" i="3"/>
  <c r="I257" i="3"/>
  <c r="H257" i="3"/>
  <c r="N256" i="3"/>
  <c r="L256" i="3"/>
  <c r="K256" i="3"/>
  <c r="J256" i="3"/>
  <c r="I256" i="3"/>
  <c r="H256" i="3"/>
  <c r="N255" i="3"/>
  <c r="L255" i="3"/>
  <c r="K255" i="3"/>
  <c r="J255" i="3"/>
  <c r="I255" i="3"/>
  <c r="H255" i="3"/>
  <c r="N254" i="3"/>
  <c r="L254" i="3"/>
  <c r="K254" i="3"/>
  <c r="J254" i="3"/>
  <c r="I254" i="3"/>
  <c r="H254" i="3"/>
  <c r="N253" i="3"/>
  <c r="L253" i="3"/>
  <c r="K253" i="3"/>
  <c r="J253" i="3"/>
  <c r="I253" i="3"/>
  <c r="H253" i="3"/>
  <c r="N252" i="3"/>
  <c r="L252" i="3"/>
  <c r="K252" i="3"/>
  <c r="J252" i="3"/>
  <c r="I252" i="3"/>
  <c r="H252" i="3"/>
  <c r="N251" i="3"/>
  <c r="L251" i="3"/>
  <c r="K251" i="3"/>
  <c r="J251" i="3"/>
  <c r="I251" i="3"/>
  <c r="H251" i="3"/>
  <c r="N250" i="3"/>
  <c r="L250" i="3"/>
  <c r="K250" i="3"/>
  <c r="J250" i="3"/>
  <c r="I250" i="3"/>
  <c r="H250" i="3"/>
  <c r="N249" i="3"/>
  <c r="L249" i="3"/>
  <c r="K249" i="3"/>
  <c r="J249" i="3"/>
  <c r="I249" i="3"/>
  <c r="H249" i="3"/>
  <c r="N248" i="3"/>
  <c r="L248" i="3"/>
  <c r="K248" i="3"/>
  <c r="J248" i="3"/>
  <c r="I248" i="3"/>
  <c r="H248" i="3"/>
  <c r="N247" i="3"/>
  <c r="L247" i="3"/>
  <c r="K247" i="3"/>
  <c r="J247" i="3"/>
  <c r="I247" i="3"/>
  <c r="H247" i="3"/>
  <c r="N246" i="3"/>
  <c r="L246" i="3"/>
  <c r="K246" i="3"/>
  <c r="J246" i="3"/>
  <c r="I246" i="3"/>
  <c r="H246" i="3"/>
  <c r="N245" i="3"/>
  <c r="L245" i="3"/>
  <c r="K245" i="3"/>
  <c r="J245" i="3"/>
  <c r="I245" i="3"/>
  <c r="H245" i="3"/>
  <c r="N244" i="3"/>
  <c r="L244" i="3"/>
  <c r="K244" i="3"/>
  <c r="J244" i="3"/>
  <c r="I244" i="3"/>
  <c r="H244" i="3"/>
  <c r="N243" i="3"/>
  <c r="L243" i="3"/>
  <c r="K243" i="3"/>
  <c r="J243" i="3"/>
  <c r="I243" i="3"/>
  <c r="H243" i="3"/>
  <c r="N242" i="3"/>
  <c r="L242" i="3"/>
  <c r="K242" i="3"/>
  <c r="J242" i="3"/>
  <c r="I242" i="3"/>
  <c r="H242" i="3"/>
  <c r="N241" i="3"/>
  <c r="L241" i="3"/>
  <c r="K241" i="3"/>
  <c r="J241" i="3"/>
  <c r="I241" i="3"/>
  <c r="H241" i="3"/>
  <c r="N240" i="3"/>
  <c r="L240" i="3"/>
  <c r="K240" i="3"/>
  <c r="J240" i="3"/>
  <c r="I240" i="3"/>
  <c r="H240" i="3"/>
  <c r="N239" i="3"/>
  <c r="L239" i="3"/>
  <c r="K239" i="3"/>
  <c r="J239" i="3"/>
  <c r="I239" i="3"/>
  <c r="H239" i="3"/>
  <c r="N238" i="3"/>
  <c r="L238" i="3"/>
  <c r="K238" i="3"/>
  <c r="J238" i="3"/>
  <c r="I238" i="3"/>
  <c r="H238" i="3"/>
  <c r="N237" i="3"/>
  <c r="L237" i="3"/>
  <c r="K237" i="3"/>
  <c r="J237" i="3"/>
  <c r="I237" i="3"/>
  <c r="H237" i="3"/>
  <c r="N236" i="3"/>
  <c r="L236" i="3"/>
  <c r="K236" i="3"/>
  <c r="J236" i="3"/>
  <c r="I236" i="3"/>
  <c r="H236" i="3"/>
  <c r="N235" i="3"/>
  <c r="L235" i="3"/>
  <c r="K235" i="3"/>
  <c r="J235" i="3"/>
  <c r="I235" i="3"/>
  <c r="H235" i="3"/>
  <c r="N234" i="3"/>
  <c r="L234" i="3"/>
  <c r="K234" i="3"/>
  <c r="J234" i="3"/>
  <c r="I234" i="3"/>
  <c r="H234" i="3"/>
  <c r="N233" i="3"/>
  <c r="L233" i="3"/>
  <c r="K233" i="3"/>
  <c r="J233" i="3"/>
  <c r="I233" i="3"/>
  <c r="H233" i="3"/>
  <c r="N232" i="3"/>
  <c r="L232" i="3"/>
  <c r="K232" i="3"/>
  <c r="J232" i="3"/>
  <c r="I232" i="3"/>
  <c r="H232" i="3"/>
  <c r="N231" i="3"/>
  <c r="L231" i="3"/>
  <c r="K231" i="3"/>
  <c r="J231" i="3"/>
  <c r="I231" i="3"/>
  <c r="H231" i="3"/>
  <c r="N230" i="3"/>
  <c r="L230" i="3"/>
  <c r="K230" i="3"/>
  <c r="J230" i="3"/>
  <c r="I230" i="3"/>
  <c r="H230" i="3"/>
  <c r="N229" i="3"/>
  <c r="L229" i="3"/>
  <c r="K229" i="3"/>
  <c r="J229" i="3"/>
  <c r="I229" i="3"/>
  <c r="H229" i="3"/>
  <c r="N228" i="3"/>
  <c r="L228" i="3"/>
  <c r="K228" i="3"/>
  <c r="J228" i="3"/>
  <c r="I228" i="3"/>
  <c r="H228" i="3"/>
  <c r="N227" i="3"/>
  <c r="L227" i="3"/>
  <c r="K227" i="3"/>
  <c r="J227" i="3"/>
  <c r="I227" i="3"/>
  <c r="H227" i="3"/>
  <c r="N226" i="3"/>
  <c r="L226" i="3"/>
  <c r="K226" i="3"/>
  <c r="J226" i="3"/>
  <c r="I226" i="3"/>
  <c r="H226" i="3"/>
  <c r="N225" i="3"/>
  <c r="L225" i="3"/>
  <c r="K225" i="3"/>
  <c r="J225" i="3"/>
  <c r="I225" i="3"/>
  <c r="H225" i="3"/>
  <c r="N224" i="3"/>
  <c r="L224" i="3"/>
  <c r="K224" i="3"/>
  <c r="J224" i="3"/>
  <c r="I224" i="3"/>
  <c r="H224" i="3"/>
  <c r="N223" i="3"/>
  <c r="L223" i="3"/>
  <c r="K223" i="3"/>
  <c r="J223" i="3"/>
  <c r="I223" i="3"/>
  <c r="H223" i="3"/>
  <c r="N222" i="3"/>
  <c r="L222" i="3"/>
  <c r="K222" i="3"/>
  <c r="J222" i="3"/>
  <c r="I222" i="3"/>
  <c r="H222" i="3"/>
  <c r="N221" i="3"/>
  <c r="L221" i="3"/>
  <c r="K221" i="3"/>
  <c r="J221" i="3"/>
  <c r="I221" i="3"/>
  <c r="H221" i="3"/>
  <c r="N220" i="3"/>
  <c r="L220" i="3"/>
  <c r="K220" i="3"/>
  <c r="J220" i="3"/>
  <c r="I220" i="3"/>
  <c r="H220" i="3"/>
  <c r="N219" i="3"/>
  <c r="L219" i="3"/>
  <c r="K219" i="3"/>
  <c r="J219" i="3"/>
  <c r="I219" i="3"/>
  <c r="H219" i="3"/>
  <c r="N218" i="3"/>
  <c r="L218" i="3"/>
  <c r="K218" i="3"/>
  <c r="J218" i="3"/>
  <c r="I218" i="3"/>
  <c r="H218" i="3"/>
  <c r="N217" i="3"/>
  <c r="L217" i="3"/>
  <c r="K217" i="3"/>
  <c r="J217" i="3"/>
  <c r="I217" i="3"/>
  <c r="H217" i="3"/>
  <c r="N216" i="3"/>
  <c r="L216" i="3"/>
  <c r="K216" i="3"/>
  <c r="J216" i="3"/>
  <c r="I216" i="3"/>
  <c r="H216" i="3"/>
  <c r="N215" i="3"/>
  <c r="L215" i="3"/>
  <c r="K215" i="3"/>
  <c r="J215" i="3"/>
  <c r="I215" i="3"/>
  <c r="H215" i="3"/>
  <c r="N214" i="3"/>
  <c r="L214" i="3"/>
  <c r="K214" i="3"/>
  <c r="J214" i="3"/>
  <c r="I214" i="3"/>
  <c r="H214" i="3"/>
  <c r="N213" i="3"/>
  <c r="L213" i="3"/>
  <c r="K213" i="3"/>
  <c r="J213" i="3"/>
  <c r="I213" i="3"/>
  <c r="H213" i="3"/>
  <c r="N212" i="3"/>
  <c r="L212" i="3"/>
  <c r="K212" i="3"/>
  <c r="J212" i="3"/>
  <c r="I212" i="3"/>
  <c r="H212" i="3"/>
  <c r="N211" i="3"/>
  <c r="L211" i="3"/>
  <c r="K211" i="3"/>
  <c r="J211" i="3"/>
  <c r="I211" i="3"/>
  <c r="H211" i="3"/>
  <c r="N210" i="3"/>
  <c r="L210" i="3"/>
  <c r="K210" i="3"/>
  <c r="J210" i="3"/>
  <c r="I210" i="3"/>
  <c r="H210" i="3"/>
  <c r="N209" i="3"/>
  <c r="L209" i="3"/>
  <c r="K209" i="3"/>
  <c r="J209" i="3"/>
  <c r="I209" i="3"/>
  <c r="H209" i="3"/>
  <c r="N208" i="3"/>
  <c r="L208" i="3"/>
  <c r="K208" i="3"/>
  <c r="J208" i="3"/>
  <c r="I208" i="3"/>
  <c r="H208" i="3"/>
  <c r="N207" i="3"/>
  <c r="L207" i="3"/>
  <c r="K207" i="3"/>
  <c r="J207" i="3"/>
  <c r="I207" i="3"/>
  <c r="H207" i="3"/>
  <c r="N206" i="3"/>
  <c r="L206" i="3"/>
  <c r="K206" i="3"/>
  <c r="J206" i="3"/>
  <c r="I206" i="3"/>
  <c r="H206" i="3"/>
  <c r="N205" i="3"/>
  <c r="L205" i="3"/>
  <c r="K205" i="3"/>
  <c r="J205" i="3"/>
  <c r="I205" i="3"/>
  <c r="H205" i="3"/>
  <c r="N204" i="3"/>
  <c r="L204" i="3"/>
  <c r="K204" i="3"/>
  <c r="J204" i="3"/>
  <c r="I204" i="3"/>
  <c r="H204" i="3"/>
  <c r="N203" i="3"/>
  <c r="L203" i="3"/>
  <c r="K203" i="3"/>
  <c r="J203" i="3"/>
  <c r="I203" i="3"/>
  <c r="H203" i="3"/>
  <c r="N202" i="3"/>
  <c r="L202" i="3"/>
  <c r="K202" i="3"/>
  <c r="J202" i="3"/>
  <c r="I202" i="3"/>
  <c r="H202" i="3"/>
  <c r="N201" i="3"/>
  <c r="L201" i="3"/>
  <c r="K201" i="3"/>
  <c r="J201" i="3"/>
  <c r="I201" i="3"/>
  <c r="H201" i="3"/>
  <c r="N200" i="3"/>
  <c r="L200" i="3"/>
  <c r="K200" i="3"/>
  <c r="J200" i="3"/>
  <c r="I200" i="3"/>
  <c r="H200" i="3"/>
  <c r="N199" i="3"/>
  <c r="L199" i="3"/>
  <c r="K199" i="3"/>
  <c r="J199" i="3"/>
  <c r="I199" i="3"/>
  <c r="H199" i="3"/>
  <c r="N198" i="3"/>
  <c r="L198" i="3"/>
  <c r="K198" i="3"/>
  <c r="J198" i="3"/>
  <c r="I198" i="3"/>
  <c r="H198" i="3"/>
  <c r="N197" i="3"/>
  <c r="L197" i="3"/>
  <c r="K197" i="3"/>
  <c r="J197" i="3"/>
  <c r="I197" i="3"/>
  <c r="H197" i="3"/>
  <c r="N196" i="3"/>
  <c r="L196" i="3"/>
  <c r="K196" i="3"/>
  <c r="J196" i="3"/>
  <c r="I196" i="3"/>
  <c r="H196" i="3"/>
  <c r="N195" i="3"/>
  <c r="L195" i="3"/>
  <c r="K195" i="3"/>
  <c r="J195" i="3"/>
  <c r="I195" i="3"/>
  <c r="H195" i="3"/>
  <c r="N194" i="3"/>
  <c r="L194" i="3"/>
  <c r="K194" i="3"/>
  <c r="J194" i="3"/>
  <c r="I194" i="3"/>
  <c r="H194" i="3"/>
  <c r="N193" i="3"/>
  <c r="L193" i="3"/>
  <c r="K193" i="3"/>
  <c r="J193" i="3"/>
  <c r="I193" i="3"/>
  <c r="H193" i="3"/>
  <c r="N192" i="3"/>
  <c r="L192" i="3"/>
  <c r="K192" i="3"/>
  <c r="J192" i="3"/>
  <c r="I192" i="3"/>
  <c r="H192" i="3"/>
  <c r="N191" i="3"/>
  <c r="L191" i="3"/>
  <c r="K191" i="3"/>
  <c r="J191" i="3"/>
  <c r="I191" i="3"/>
  <c r="H191" i="3"/>
  <c r="N190" i="3"/>
  <c r="L190" i="3"/>
  <c r="K190" i="3"/>
  <c r="J190" i="3"/>
  <c r="I190" i="3"/>
  <c r="H190" i="3"/>
  <c r="N189" i="3"/>
  <c r="L189" i="3"/>
  <c r="K189" i="3"/>
  <c r="J189" i="3"/>
  <c r="I189" i="3"/>
  <c r="H189" i="3"/>
  <c r="N188" i="3"/>
  <c r="L188" i="3"/>
  <c r="K188" i="3"/>
  <c r="J188" i="3"/>
  <c r="I188" i="3"/>
  <c r="H188" i="3"/>
  <c r="N187" i="3"/>
  <c r="L187" i="3"/>
  <c r="K187" i="3"/>
  <c r="J187" i="3"/>
  <c r="I187" i="3"/>
  <c r="H187" i="3"/>
  <c r="N186" i="3"/>
  <c r="L186" i="3"/>
  <c r="K186" i="3"/>
  <c r="J186" i="3"/>
  <c r="I186" i="3"/>
  <c r="H186" i="3"/>
  <c r="N185" i="3"/>
  <c r="L185" i="3"/>
  <c r="K185" i="3"/>
  <c r="J185" i="3"/>
  <c r="I185" i="3"/>
  <c r="H185" i="3"/>
  <c r="N184" i="3"/>
  <c r="L184" i="3"/>
  <c r="K184" i="3"/>
  <c r="J184" i="3"/>
  <c r="I184" i="3"/>
  <c r="H184" i="3"/>
  <c r="N183" i="3"/>
  <c r="L183" i="3"/>
  <c r="K183" i="3"/>
  <c r="J183" i="3"/>
  <c r="I183" i="3"/>
  <c r="H183" i="3"/>
  <c r="N182" i="3"/>
  <c r="L182" i="3"/>
  <c r="K182" i="3"/>
  <c r="J182" i="3"/>
  <c r="I182" i="3"/>
  <c r="H182" i="3"/>
  <c r="N181" i="3"/>
  <c r="L181" i="3"/>
  <c r="K181" i="3"/>
  <c r="J181" i="3"/>
  <c r="I181" i="3"/>
  <c r="H181" i="3"/>
  <c r="N180" i="3"/>
  <c r="L180" i="3"/>
  <c r="K180" i="3"/>
  <c r="J180" i="3"/>
  <c r="I180" i="3"/>
  <c r="H180" i="3"/>
  <c r="N179" i="3"/>
  <c r="L179" i="3"/>
  <c r="K179" i="3"/>
  <c r="J179" i="3"/>
  <c r="I179" i="3"/>
  <c r="H179" i="3"/>
  <c r="N178" i="3"/>
  <c r="L178" i="3"/>
  <c r="K178" i="3"/>
  <c r="J178" i="3"/>
  <c r="I178" i="3"/>
  <c r="H178" i="3"/>
  <c r="N177" i="3"/>
  <c r="L177" i="3"/>
  <c r="K177" i="3"/>
  <c r="J177" i="3"/>
  <c r="I177" i="3"/>
  <c r="H177" i="3"/>
  <c r="N176" i="3"/>
  <c r="L176" i="3"/>
  <c r="K176" i="3"/>
  <c r="J176" i="3"/>
  <c r="I176" i="3"/>
  <c r="H176" i="3"/>
  <c r="N175" i="3"/>
  <c r="L175" i="3"/>
  <c r="K175" i="3"/>
  <c r="J175" i="3"/>
  <c r="I175" i="3"/>
  <c r="H175" i="3"/>
  <c r="N174" i="3"/>
  <c r="L174" i="3"/>
  <c r="K174" i="3"/>
  <c r="J174" i="3"/>
  <c r="I174" i="3"/>
  <c r="H174" i="3"/>
  <c r="N173" i="3"/>
  <c r="L173" i="3"/>
  <c r="K173" i="3"/>
  <c r="J173" i="3"/>
  <c r="I173" i="3"/>
  <c r="H173" i="3"/>
  <c r="N172" i="3"/>
  <c r="L172" i="3"/>
  <c r="K172" i="3"/>
  <c r="J172" i="3"/>
  <c r="I172" i="3"/>
  <c r="H172" i="3"/>
  <c r="N171" i="3"/>
  <c r="L171" i="3"/>
  <c r="K171" i="3"/>
  <c r="J171" i="3"/>
  <c r="I171" i="3"/>
  <c r="H171" i="3"/>
  <c r="N170" i="3"/>
  <c r="L170" i="3"/>
  <c r="K170" i="3"/>
  <c r="J170" i="3"/>
  <c r="I170" i="3"/>
  <c r="H170" i="3"/>
  <c r="N169" i="3"/>
  <c r="L169" i="3"/>
  <c r="K169" i="3"/>
  <c r="J169" i="3"/>
  <c r="I169" i="3"/>
  <c r="H169" i="3"/>
  <c r="N168" i="3"/>
  <c r="L168" i="3"/>
  <c r="K168" i="3"/>
  <c r="J168" i="3"/>
  <c r="I168" i="3"/>
  <c r="H168" i="3"/>
  <c r="N167" i="3"/>
  <c r="L167" i="3"/>
  <c r="K167" i="3"/>
  <c r="J167" i="3"/>
  <c r="I167" i="3"/>
  <c r="H167" i="3"/>
  <c r="N166" i="3"/>
  <c r="L166" i="3"/>
  <c r="K166" i="3"/>
  <c r="J166" i="3"/>
  <c r="I166" i="3"/>
  <c r="H166" i="3"/>
  <c r="N165" i="3"/>
  <c r="L165" i="3"/>
  <c r="K165" i="3"/>
  <c r="J165" i="3"/>
  <c r="I165" i="3"/>
  <c r="H165" i="3"/>
  <c r="N164" i="3"/>
  <c r="L164" i="3"/>
  <c r="K164" i="3"/>
  <c r="J164" i="3"/>
  <c r="I164" i="3"/>
  <c r="H164" i="3"/>
  <c r="N163" i="3"/>
  <c r="L163" i="3"/>
  <c r="K163" i="3"/>
  <c r="J163" i="3"/>
  <c r="I163" i="3"/>
  <c r="H163" i="3"/>
  <c r="N162" i="3"/>
  <c r="L162" i="3"/>
  <c r="K162" i="3"/>
  <c r="J162" i="3"/>
  <c r="I162" i="3"/>
  <c r="H162" i="3"/>
  <c r="N161" i="3"/>
  <c r="L161" i="3"/>
  <c r="K161" i="3"/>
  <c r="J161" i="3"/>
  <c r="I161" i="3"/>
  <c r="H161" i="3"/>
  <c r="N160" i="3"/>
  <c r="L160" i="3"/>
  <c r="K160" i="3"/>
  <c r="J160" i="3"/>
  <c r="I160" i="3"/>
  <c r="H160" i="3"/>
  <c r="N159" i="3"/>
  <c r="L159" i="3"/>
  <c r="K159" i="3"/>
  <c r="J159" i="3"/>
  <c r="I159" i="3"/>
  <c r="H159" i="3"/>
  <c r="N158" i="3"/>
  <c r="L158" i="3"/>
  <c r="K158" i="3"/>
  <c r="J158" i="3"/>
  <c r="I158" i="3"/>
  <c r="H158" i="3"/>
  <c r="N157" i="3"/>
  <c r="L157" i="3"/>
  <c r="K157" i="3"/>
  <c r="J157" i="3"/>
  <c r="I157" i="3"/>
  <c r="H157" i="3"/>
  <c r="N156" i="3"/>
  <c r="L156" i="3"/>
  <c r="K156" i="3"/>
  <c r="J156" i="3"/>
  <c r="I156" i="3"/>
  <c r="H156" i="3"/>
  <c r="N155" i="3"/>
  <c r="L155" i="3"/>
  <c r="K155" i="3"/>
  <c r="J155" i="3"/>
  <c r="I155" i="3"/>
  <c r="H155" i="3"/>
  <c r="N154" i="3"/>
  <c r="L154" i="3"/>
  <c r="K154" i="3"/>
  <c r="J154" i="3"/>
  <c r="I154" i="3"/>
  <c r="H154" i="3"/>
  <c r="N153" i="3"/>
  <c r="L153" i="3"/>
  <c r="K153" i="3"/>
  <c r="J153" i="3"/>
  <c r="I153" i="3"/>
  <c r="H153" i="3"/>
  <c r="N152" i="3"/>
  <c r="L152" i="3"/>
  <c r="K152" i="3"/>
  <c r="J152" i="3"/>
  <c r="I152" i="3"/>
  <c r="H152" i="3"/>
  <c r="N151" i="3"/>
  <c r="L151" i="3"/>
  <c r="K151" i="3"/>
  <c r="J151" i="3"/>
  <c r="I151" i="3"/>
  <c r="H151" i="3"/>
  <c r="N150" i="3"/>
  <c r="L150" i="3"/>
  <c r="K150" i="3"/>
  <c r="J150" i="3"/>
  <c r="I150" i="3"/>
  <c r="H150" i="3"/>
  <c r="N149" i="3"/>
  <c r="L149" i="3"/>
  <c r="K149" i="3"/>
  <c r="J149" i="3"/>
  <c r="I149" i="3"/>
  <c r="H149" i="3"/>
  <c r="N148" i="3"/>
  <c r="L148" i="3"/>
  <c r="K148" i="3"/>
  <c r="J148" i="3"/>
  <c r="I148" i="3"/>
  <c r="H148" i="3"/>
  <c r="N147" i="3"/>
  <c r="L147" i="3"/>
  <c r="K147" i="3"/>
  <c r="J147" i="3"/>
  <c r="I147" i="3"/>
  <c r="H147" i="3"/>
  <c r="N146" i="3"/>
  <c r="L146" i="3"/>
  <c r="K146" i="3"/>
  <c r="J146" i="3"/>
  <c r="I146" i="3"/>
  <c r="H146" i="3"/>
  <c r="N145" i="3"/>
  <c r="L145" i="3"/>
  <c r="K145" i="3"/>
  <c r="J145" i="3"/>
  <c r="I145" i="3"/>
  <c r="H145" i="3"/>
  <c r="N144" i="3"/>
  <c r="L144" i="3"/>
  <c r="K144" i="3"/>
  <c r="J144" i="3"/>
  <c r="I144" i="3"/>
  <c r="H144" i="3"/>
  <c r="N143" i="3"/>
  <c r="L143" i="3"/>
  <c r="K143" i="3"/>
  <c r="J143" i="3"/>
  <c r="I143" i="3"/>
  <c r="H143" i="3"/>
  <c r="N142" i="3"/>
  <c r="L142" i="3"/>
  <c r="K142" i="3"/>
  <c r="J142" i="3"/>
  <c r="I142" i="3"/>
  <c r="H142" i="3"/>
  <c r="N141" i="3"/>
  <c r="L141" i="3"/>
  <c r="K141" i="3"/>
  <c r="J141" i="3"/>
  <c r="I141" i="3"/>
  <c r="H141" i="3"/>
  <c r="N140" i="3"/>
  <c r="L140" i="3"/>
  <c r="K140" i="3"/>
  <c r="J140" i="3"/>
  <c r="I140" i="3"/>
  <c r="H140" i="3"/>
  <c r="N139" i="3"/>
  <c r="L139" i="3"/>
  <c r="K139" i="3"/>
  <c r="J139" i="3"/>
  <c r="I139" i="3"/>
  <c r="H139" i="3"/>
  <c r="N138" i="3"/>
  <c r="L138" i="3"/>
  <c r="K138" i="3"/>
  <c r="J138" i="3"/>
  <c r="I138" i="3"/>
  <c r="H138" i="3"/>
  <c r="N137" i="3"/>
  <c r="L137" i="3"/>
  <c r="K137" i="3"/>
  <c r="J137" i="3"/>
  <c r="I137" i="3"/>
  <c r="H137" i="3"/>
  <c r="N136" i="3"/>
  <c r="L136" i="3"/>
  <c r="K136" i="3"/>
  <c r="J136" i="3"/>
  <c r="I136" i="3"/>
  <c r="H136" i="3"/>
  <c r="N135" i="3"/>
  <c r="L135" i="3"/>
  <c r="K135" i="3"/>
  <c r="J135" i="3"/>
  <c r="I135" i="3"/>
  <c r="H135" i="3"/>
  <c r="N134" i="3"/>
  <c r="L134" i="3"/>
  <c r="K134" i="3"/>
  <c r="J134" i="3"/>
  <c r="I134" i="3"/>
  <c r="H134" i="3"/>
  <c r="N133" i="3"/>
  <c r="L133" i="3"/>
  <c r="K133" i="3"/>
  <c r="J133" i="3"/>
  <c r="I133" i="3"/>
  <c r="H133" i="3"/>
  <c r="N132" i="3"/>
  <c r="L132" i="3"/>
  <c r="K132" i="3"/>
  <c r="J132" i="3"/>
  <c r="I132" i="3"/>
  <c r="H132" i="3"/>
  <c r="N131" i="3"/>
  <c r="L131" i="3"/>
  <c r="K131" i="3"/>
  <c r="J131" i="3"/>
  <c r="I131" i="3"/>
  <c r="H131" i="3"/>
  <c r="N130" i="3"/>
  <c r="L130" i="3"/>
  <c r="K130" i="3"/>
  <c r="J130" i="3"/>
  <c r="I130" i="3"/>
  <c r="H130" i="3"/>
  <c r="N129" i="3"/>
  <c r="L129" i="3"/>
  <c r="K129" i="3"/>
  <c r="J129" i="3"/>
  <c r="I129" i="3"/>
  <c r="H129" i="3"/>
  <c r="N128" i="3"/>
  <c r="L128" i="3"/>
  <c r="K128" i="3"/>
  <c r="J128" i="3"/>
  <c r="I128" i="3"/>
  <c r="H128" i="3"/>
  <c r="N127" i="3"/>
  <c r="L127" i="3"/>
  <c r="K127" i="3"/>
  <c r="J127" i="3"/>
  <c r="I127" i="3"/>
  <c r="H127" i="3"/>
  <c r="N126" i="3"/>
  <c r="L126" i="3"/>
  <c r="K126" i="3"/>
  <c r="J126" i="3"/>
  <c r="I126" i="3"/>
  <c r="H126" i="3"/>
  <c r="N125" i="3"/>
  <c r="L125" i="3"/>
  <c r="K125" i="3"/>
  <c r="J125" i="3"/>
  <c r="I125" i="3"/>
  <c r="H125" i="3"/>
  <c r="N124" i="3"/>
  <c r="L124" i="3"/>
  <c r="K124" i="3"/>
  <c r="J124" i="3"/>
  <c r="I124" i="3"/>
  <c r="H124" i="3"/>
  <c r="N123" i="3"/>
  <c r="L123" i="3"/>
  <c r="K123" i="3"/>
  <c r="J123" i="3"/>
  <c r="I123" i="3"/>
  <c r="H123" i="3"/>
  <c r="N122" i="3"/>
  <c r="L122" i="3"/>
  <c r="K122" i="3"/>
  <c r="J122" i="3"/>
  <c r="I122" i="3"/>
  <c r="H122" i="3"/>
  <c r="N121" i="3"/>
  <c r="L121" i="3"/>
  <c r="K121" i="3"/>
  <c r="J121" i="3"/>
  <c r="I121" i="3"/>
  <c r="H121" i="3"/>
  <c r="N120" i="3"/>
  <c r="L120" i="3"/>
  <c r="K120" i="3"/>
  <c r="J120" i="3"/>
  <c r="I120" i="3"/>
  <c r="H120" i="3"/>
  <c r="N119" i="3"/>
  <c r="L119" i="3"/>
  <c r="K119" i="3"/>
  <c r="J119" i="3"/>
  <c r="I119" i="3"/>
  <c r="H119" i="3"/>
  <c r="N118" i="3"/>
  <c r="L118" i="3"/>
  <c r="K118" i="3"/>
  <c r="J118" i="3"/>
  <c r="I118" i="3"/>
  <c r="H118" i="3"/>
  <c r="N117" i="3"/>
  <c r="L117" i="3"/>
  <c r="K117" i="3"/>
  <c r="J117" i="3"/>
  <c r="I117" i="3"/>
  <c r="H117" i="3"/>
  <c r="N116" i="3"/>
  <c r="L116" i="3"/>
  <c r="K116" i="3"/>
  <c r="J116" i="3"/>
  <c r="I116" i="3"/>
  <c r="H116" i="3"/>
  <c r="N115" i="3"/>
  <c r="L115" i="3"/>
  <c r="K115" i="3"/>
  <c r="J115" i="3"/>
  <c r="I115" i="3"/>
  <c r="H115" i="3"/>
  <c r="N114" i="3"/>
  <c r="L114" i="3"/>
  <c r="K114" i="3"/>
  <c r="J114" i="3"/>
  <c r="I114" i="3"/>
  <c r="H114" i="3"/>
  <c r="N113" i="3"/>
  <c r="L113" i="3"/>
  <c r="K113" i="3"/>
  <c r="J113" i="3"/>
  <c r="I113" i="3"/>
  <c r="H113" i="3"/>
  <c r="N112" i="3"/>
  <c r="L112" i="3"/>
  <c r="K112" i="3"/>
  <c r="J112" i="3"/>
  <c r="I112" i="3"/>
  <c r="H112" i="3"/>
  <c r="N111" i="3"/>
  <c r="L111" i="3"/>
  <c r="K111" i="3"/>
  <c r="J111" i="3"/>
  <c r="I111" i="3"/>
  <c r="H111" i="3"/>
  <c r="N110" i="3"/>
  <c r="L110" i="3"/>
  <c r="K110" i="3"/>
  <c r="J110" i="3"/>
  <c r="I110" i="3"/>
  <c r="H110" i="3"/>
  <c r="N109" i="3"/>
  <c r="L109" i="3"/>
  <c r="K109" i="3"/>
  <c r="J109" i="3"/>
  <c r="I109" i="3"/>
  <c r="H109" i="3"/>
  <c r="H11" i="3"/>
  <c r="H10" i="3"/>
  <c r="G2" i="3"/>
  <c r="O4" i="3"/>
  <c r="O3" i="3"/>
  <c r="O2" i="3"/>
  <c r="E2" i="3"/>
  <c r="D2" i="3"/>
  <c r="C5" i="3" l="1"/>
  <c r="I3" i="3"/>
  <c r="F2" i="3"/>
</calcChain>
</file>

<file path=xl/sharedStrings.xml><?xml version="1.0" encoding="utf-8"?>
<sst xmlns="http://schemas.openxmlformats.org/spreadsheetml/2006/main" count="110" uniqueCount="105">
  <si>
    <t>Műszaki érvényes</t>
  </si>
  <si>
    <t>2026.06.08</t>
  </si>
  <si>
    <t>L93812742</t>
  </si>
  <si>
    <t>Motorszám</t>
  </si>
  <si>
    <t>Motorkód</t>
  </si>
  <si>
    <t>L938</t>
  </si>
  <si>
    <t xml:space="preserve"> </t>
  </si>
  <si>
    <t xml:space="preserve">Kell bele a lábtartó gumi? </t>
  </si>
  <si>
    <t>Alvázszám</t>
  </si>
  <si>
    <t>VBKJGJ405LC205699</t>
  </si>
  <si>
    <t>Rendszám</t>
  </si>
  <si>
    <t>UOP236</t>
  </si>
  <si>
    <t>volt</t>
  </si>
  <si>
    <t>kell</t>
  </si>
  <si>
    <t>Összeg</t>
  </si>
  <si>
    <t>olaj és szűrő csere</t>
  </si>
  <si>
    <t>Átlagfogyasztás</t>
  </si>
  <si>
    <t>légszűrő</t>
  </si>
  <si>
    <t>gyertyacsere</t>
  </si>
  <si>
    <t>köv. szerviz</t>
  </si>
  <si>
    <t>hűtőfolyadék</t>
  </si>
  <si>
    <t>fékfolyadék</t>
  </si>
  <si>
    <t>Dátum</t>
  </si>
  <si>
    <t>Km</t>
  </si>
  <si>
    <t>Benzin [l]</t>
  </si>
  <si>
    <t>Ft</t>
  </si>
  <si>
    <t>Egyéb</t>
  </si>
  <si>
    <t>Hivatalos költség</t>
  </si>
  <si>
    <t>Ft/l</t>
  </si>
  <si>
    <t xml:space="preserve">l/100Km
</t>
  </si>
  <si>
    <t>Km/tankolás</t>
  </si>
  <si>
    <t>Össz km</t>
  </si>
  <si>
    <t>Ft/km</t>
  </si>
  <si>
    <t>-</t>
  </si>
  <si>
    <t>Átiratás, eredetvizsga, +8000 munkadíj</t>
  </si>
  <si>
    <t>Periódus</t>
  </si>
  <si>
    <t>2026.03.19</t>
  </si>
  <si>
    <t>Olajcsere</t>
  </si>
  <si>
    <t>Olajszűrő készlet</t>
  </si>
  <si>
    <t>https://www.ktmkecskemet.hu/OIL-FILTER-KIT-390-Duke-RC-Adventure</t>
  </si>
  <si>
    <t>Olaj</t>
  </si>
  <si>
    <t>https://olajshop.hu/Motorex-Formula-4T-15W-50-MA2-4-L?get=login_ok</t>
  </si>
  <si>
    <t>Motorex Formula 4T 15W-50 MA2 (4 L)</t>
  </si>
  <si>
    <t>OIL FILTER KIT 390 Duke/RC/ Adventure Cikkszám: 90238015010</t>
  </si>
  <si>
    <t>Gyertya</t>
  </si>
  <si>
    <t>https://sparepartsfinder.ktm.com/</t>
  </si>
  <si>
    <t>Bosch 79161 VR6NE 0242140530 Nickel Spark Plug</t>
  </si>
  <si>
    <t>https://www.boschsparkplugs.net/</t>
  </si>
  <si>
    <t>Nikkel</t>
  </si>
  <si>
    <t>2026.03.30</t>
  </si>
  <si>
    <t>Fék csavar mérete</t>
  </si>
  <si>
    <t>robbantott szerint M8x1x60</t>
  </si>
  <si>
    <t>Delivery Certificate Number</t>
  </si>
  <si>
    <t>Gumiméret</t>
  </si>
  <si>
    <t xml:space="preserve">Első </t>
  </si>
  <si>
    <t>Hátsó</t>
  </si>
  <si>
    <t>100/90-19 tubeless</t>
  </si>
  <si>
    <t>130/80-17 tubeless</t>
  </si>
  <si>
    <t>Szelephézag</t>
  </si>
  <si>
    <t>hézagoló lapkák</t>
  </si>
  <si>
    <t>Metzeler tourance</t>
  </si>
  <si>
    <t>Leállás nyomozás</t>
  </si>
  <si>
    <t>2026.04.06</t>
  </si>
  <si>
    <t>Kuplung kapcsoló hack</t>
  </si>
  <si>
    <t>MAP szenzor tisztítás</t>
  </si>
  <si>
    <t>Throttele body tisztítás</t>
  </si>
  <si>
    <t>szelepfedél tömítés</t>
  </si>
  <si>
    <t>12500HUF</t>
  </si>
  <si>
    <t>Gyertya tömítés</t>
  </si>
  <si>
    <t>1300HUF</t>
  </si>
  <si>
    <t>17180: motorolaj: Motorex Formula 4T 15W50 4liter, olajshop.hu
14745: Olajszűrő, Olajsűrő O gyűrű, leeresztőcsavar+Ogyűrű, leeresztő szűrő, kis szűrő csavarral és O gyűrűkkel - Bódis Motor</t>
  </si>
  <si>
    <t>Utána egy nap alatt 3 leállás</t>
  </si>
  <si>
    <t>2026.04.07</t>
  </si>
  <si>
    <t>Akkumulátor</t>
  </si>
  <si>
    <t>Szélesség</t>
  </si>
  <si>
    <t>Mélység</t>
  </si>
  <si>
    <t>Magasság</t>
  </si>
  <si>
    <t>Pólusok felől nézve bal plusz</t>
  </si>
  <si>
    <t>Gyári: Exide ETZ9-BS</t>
  </si>
  <si>
    <t>Utána egy nap alatt 2 leállás</t>
  </si>
  <si>
    <t>Gyújtáskapcsoló rángatás</t>
  </si>
  <si>
    <t>sidestand switch clean</t>
  </si>
  <si>
    <t>2026.04.12</t>
  </si>
  <si>
    <t xml:space="preserve">Alapjárat kalibrálás, meleg motorral minden érintés nélkül 15 percig járatni. Ettől megtanulja a 0 gázállást. </t>
  </si>
  <si>
    <t>O2 szenzor tisztítás
Bosch 0 258 010 000 12V 038172 2 LSF 4.2 982/H</t>
  </si>
  <si>
    <t>Spark plug BOSCH VR6NEU M12X1 manual szerint</t>
  </si>
  <si>
    <t xml:space="preserve">Facebook ajánlás: </t>
  </si>
  <si>
    <t>NGK LKAR8AI-9</t>
  </si>
  <si>
    <t>Utána 10km-en 2 leállás</t>
  </si>
  <si>
    <t xml:space="preserve">Utána 10km-en 2 leállás, de valamit változott a járása, nyersebb lett. </t>
  </si>
  <si>
    <t>2026.04.13</t>
  </si>
  <si>
    <t>https://motoralkatresz.eu/termekek/NGK/LKAR8AI_9_gyujtogyertya/</t>
  </si>
  <si>
    <t xml:space="preserve">Ezt rendeltem. </t>
  </si>
  <si>
    <t>2026.04.14</t>
  </si>
  <si>
    <t>Nem mozog, nem okoz hibát</t>
  </si>
  <si>
    <t xml:space="preserve">Fék ellenőrzés, mozognak a dugattyúk? </t>
  </si>
  <si>
    <t>2026.04.16</t>
  </si>
  <si>
    <t>NGK LKAR8AI-9 gyújtógyertya, motoralkatresz.eu
Olajcsere, három szűrő, minden O gyűrű és a két kis csavar-fedél cseréje</t>
  </si>
  <si>
    <t>Láncszett</t>
  </si>
  <si>
    <t>DID van rajta, nem az eredeti</t>
  </si>
  <si>
    <t>23000km</t>
  </si>
  <si>
    <t>2026.04.17</t>
  </si>
  <si>
    <t>Olaj és mindhárom szűrő csere</t>
  </si>
  <si>
    <t>Lambda szonda kikötés</t>
  </si>
  <si>
    <t>DTC olvasás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</si>
</sst>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2" fillId="0" borderId="0" xfId="0" applyFont="1" applyBorder="1"/>
    <xf numFmtId="14" fontId="2" fillId="0" borderId="0" xfId="0" applyNumberFormat="1" applyFont="1" applyBorder="1"/>
    <xf numFmtId="0" fontId="4" fillId="0" borderId="0" xfId="0" applyFont="1" applyBorder="1"/>
    <xf numFmtId="0" fontId="4" fillId="0" borderId="5" xfId="0" applyFont="1" applyBorder="1" applyAlignment="1">
      <alignment vertical="top"/>
    </xf>
    <xf numFmtId="164" fontId="4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165" fontId="4" fillId="0" borderId="6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14" fontId="2" fillId="0" borderId="0" xfId="0" applyNumberFormat="1" applyFont="1"/>
    <xf numFmtId="0" fontId="2" fillId="0" borderId="0" xfId="0" applyFont="1" applyAlignment="1">
      <alignment horizontal="center" vertical="top"/>
    </xf>
    <xf numFmtId="1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1" fontId="2" fillId="0" borderId="0" xfId="0" applyNumberFormat="1" applyFont="1" applyBorder="1" applyAlignment="1">
      <alignment horizontal="right" vertical="top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 vertical="top"/>
    </xf>
    <xf numFmtId="1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center"/>
    </xf>
    <xf numFmtId="0" fontId="6" fillId="0" borderId="0" xfId="0" applyFont="1"/>
    <xf numFmtId="1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 wrapText="1"/>
    </xf>
    <xf numFmtId="165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top" wrapText="1"/>
    </xf>
    <xf numFmtId="164" fontId="2" fillId="0" borderId="0" xfId="0" applyNumberFormat="1" applyFont="1" applyBorder="1" applyAlignment="1">
      <alignment horizontal="right" vertical="top"/>
    </xf>
    <xf numFmtId="0" fontId="2" fillId="0" borderId="4" xfId="0" applyFont="1" applyBorder="1" applyAlignment="1">
      <alignment vertical="top"/>
    </xf>
    <xf numFmtId="14" fontId="2" fillId="0" borderId="0" xfId="0" applyNumberFormat="1" applyFont="1" applyAlignment="1">
      <alignment vertical="top"/>
    </xf>
    <xf numFmtId="165" fontId="2" fillId="0" borderId="3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2" fontId="2" fillId="0" borderId="0" xfId="0" applyNumberFormat="1" applyFont="1" applyBorder="1" applyAlignment="1">
      <alignment vertical="top"/>
    </xf>
    <xf numFmtId="1" fontId="2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>
      <alignment horizontal="right"/>
    </xf>
    <xf numFmtId="14" fontId="2" fillId="0" borderId="0" xfId="0" applyNumberFormat="1" applyFont="1" applyAlignment="1" applyProtection="1">
      <alignment vertical="top"/>
      <protection locked="0"/>
    </xf>
    <xf numFmtId="14" fontId="7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0" fontId="0" fillId="0" borderId="0" xfId="0" applyBorder="1"/>
    <xf numFmtId="0" fontId="2" fillId="0" borderId="0" xfId="0" applyFont="1" applyFill="1" applyBorder="1"/>
    <xf numFmtId="0" fontId="8" fillId="0" borderId="0" xfId="1"/>
    <xf numFmtId="0" fontId="1" fillId="2" borderId="0" xfId="0" applyFont="1" applyFill="1"/>
    <xf numFmtId="0" fontId="0" fillId="2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9" fillId="0" borderId="0" xfId="0" applyFont="1"/>
    <xf numFmtId="0" fontId="9" fillId="0" borderId="0" xfId="0" applyFont="1" applyBorder="1"/>
    <xf numFmtId="0" fontId="10" fillId="0" borderId="0" xfId="1" applyFont="1"/>
    <xf numFmtId="0" fontId="11" fillId="0" borderId="0" xfId="0" applyFont="1"/>
  </cellXfs>
  <cellStyles count="2">
    <cellStyle name="Hyperlink" xfId="1" builtinId="8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parepartsfinder.ktm.com/" TargetMode="External"/><Relationship Id="rId2" Type="http://schemas.openxmlformats.org/officeDocument/2006/relationships/hyperlink" Target="https://olajshop.hu/Motorex-Formula-4T-15W-50-MA2-4-L?get=login_ok" TargetMode="External"/><Relationship Id="rId1" Type="http://schemas.openxmlformats.org/officeDocument/2006/relationships/hyperlink" Target="https://www.ktmkecskemet.hu/OIL-FILTER-KIT-390-Duke-RC-Adventure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motoralkatresz.eu/termekek/NGK/LKAR8AI_9_gyujtogyertya/" TargetMode="External"/><Relationship Id="rId4" Type="http://schemas.openxmlformats.org/officeDocument/2006/relationships/hyperlink" Target="https://www.boschsparkplugs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27"/>
  <sheetViews>
    <sheetView tabSelected="1" workbookViewId="0">
      <pane ySplit="9" topLeftCell="A10" activePane="bottomLeft" state="frozen"/>
      <selection pane="bottomLeft" activeCell="F2" sqref="F2"/>
    </sheetView>
  </sheetViews>
  <sheetFormatPr defaultRowHeight="15" x14ac:dyDescent="0.25"/>
  <cols>
    <col min="1" max="1" width="9.140625" style="14"/>
    <col min="2" max="2" width="14.7109375" style="14" customWidth="1"/>
    <col min="3" max="3" width="9.140625" style="14"/>
    <col min="4" max="4" width="9.5703125" style="15" bestFit="1" customWidth="1"/>
    <col min="5" max="5" width="9.7109375" style="14" customWidth="1"/>
    <col min="6" max="6" width="10.140625" style="14" bestFit="1" customWidth="1"/>
    <col min="7" max="7" width="10.140625" style="14" customWidth="1"/>
    <col min="8" max="8" width="9.140625" style="14"/>
    <col min="9" max="9" width="9.7109375" style="14" customWidth="1"/>
    <col min="10" max="10" width="11.7109375" style="14" customWidth="1"/>
    <col min="11" max="12" width="11" style="14" customWidth="1"/>
    <col min="13" max="13" width="48.5703125" style="14" customWidth="1"/>
    <col min="14" max="14" width="9.140625" style="42"/>
    <col min="15" max="15" width="9.140625" style="4"/>
    <col min="16" max="19" width="9.140625" style="1"/>
    <col min="20" max="20" width="10.140625" style="18" bestFit="1" customWidth="1"/>
    <col min="21" max="16384" width="9.140625" style="1"/>
  </cols>
  <sheetData>
    <row r="1" spans="1:24" x14ac:dyDescent="0.25">
      <c r="K1" s="16" t="s">
        <v>35</v>
      </c>
      <c r="L1" s="16"/>
      <c r="M1" s="16"/>
      <c r="N1" s="17" t="s">
        <v>12</v>
      </c>
      <c r="O1" s="17" t="s">
        <v>13</v>
      </c>
    </row>
    <row r="2" spans="1:24" x14ac:dyDescent="0.25">
      <c r="A2" s="19"/>
      <c r="B2" s="14" t="s">
        <v>14</v>
      </c>
      <c r="C2" s="19"/>
      <c r="D2" s="15">
        <f>SUM(D10:D5000)</f>
        <v>29.78</v>
      </c>
      <c r="E2" s="20">
        <f>SUM(E10:E5000)</f>
        <v>17718</v>
      </c>
      <c r="F2" s="19">
        <f>SUM(F10:F5000)</f>
        <v>43245</v>
      </c>
      <c r="G2" s="19">
        <f>SUM(G10:G5000)</f>
        <v>58000</v>
      </c>
      <c r="H2" s="21"/>
      <c r="I2" s="19"/>
      <c r="J2" s="19"/>
      <c r="K2" s="14">
        <v>6000</v>
      </c>
      <c r="M2" s="22" t="s">
        <v>15</v>
      </c>
      <c r="N2" s="23">
        <v>23252</v>
      </c>
      <c r="O2" s="23">
        <f>N2+K2</f>
        <v>29252</v>
      </c>
      <c r="P2" s="25"/>
      <c r="Q2" s="25"/>
      <c r="R2" s="25"/>
    </row>
    <row r="3" spans="1:24" x14ac:dyDescent="0.25">
      <c r="A3" s="19"/>
      <c r="B3" s="14" t="s">
        <v>16</v>
      </c>
      <c r="D3" s="26"/>
      <c r="E3" s="27"/>
      <c r="H3" s="28"/>
      <c r="I3" s="29">
        <f>AVERAGE(I11:I408)</f>
        <v>4.1508097165991895</v>
      </c>
      <c r="K3" s="30">
        <v>7500</v>
      </c>
      <c r="L3" s="30"/>
      <c r="M3" s="31" t="s">
        <v>17</v>
      </c>
      <c r="N3" s="23">
        <v>20000</v>
      </c>
      <c r="O3" s="23">
        <f t="shared" ref="O3:O4" si="0">N3+K3</f>
        <v>27500</v>
      </c>
    </row>
    <row r="4" spans="1:24" x14ac:dyDescent="0.25">
      <c r="A4" s="19"/>
      <c r="D4" s="26"/>
      <c r="E4" s="27"/>
      <c r="H4" s="28"/>
      <c r="I4" s="29"/>
      <c r="K4" s="30"/>
      <c r="L4" s="30"/>
      <c r="M4" s="14" t="s">
        <v>18</v>
      </c>
      <c r="N4" s="23"/>
      <c r="O4" s="23">
        <f t="shared" si="0"/>
        <v>0</v>
      </c>
    </row>
    <row r="5" spans="1:24" x14ac:dyDescent="0.25">
      <c r="A5" s="19"/>
      <c r="B5" s="19" t="s">
        <v>19</v>
      </c>
      <c r="C5" s="23">
        <f>MIN(O2:O8)</f>
        <v>0</v>
      </c>
      <c r="D5" s="33"/>
      <c r="E5" s="32"/>
      <c r="F5" s="19"/>
      <c r="G5" s="19"/>
      <c r="H5" s="21"/>
      <c r="I5" s="19"/>
      <c r="J5" s="19"/>
      <c r="K5" s="30"/>
      <c r="L5" s="30"/>
      <c r="M5" s="31" t="s">
        <v>20</v>
      </c>
      <c r="N5" s="23"/>
      <c r="O5" s="24"/>
      <c r="P5" s="25"/>
      <c r="Q5" s="25"/>
      <c r="R5" s="25"/>
    </row>
    <row r="6" spans="1:24" x14ac:dyDescent="0.25">
      <c r="A6" s="19"/>
      <c r="C6" s="23"/>
      <c r="D6" s="26"/>
      <c r="E6" s="27"/>
      <c r="H6" s="28"/>
      <c r="I6" s="29"/>
      <c r="K6" s="30"/>
      <c r="L6" s="30"/>
      <c r="M6" s="34" t="s">
        <v>21</v>
      </c>
      <c r="N6" s="23"/>
      <c r="O6" s="24"/>
    </row>
    <row r="7" spans="1:24" x14ac:dyDescent="0.25">
      <c r="A7" s="19"/>
      <c r="C7" s="23"/>
      <c r="D7" s="26"/>
      <c r="E7" s="27"/>
      <c r="H7" s="28"/>
      <c r="I7" s="29"/>
      <c r="K7" s="30"/>
      <c r="L7" s="30"/>
      <c r="M7" s="34"/>
      <c r="N7" s="23"/>
      <c r="O7" s="24"/>
    </row>
    <row r="8" spans="1:24" ht="15.75" thickBot="1" x14ac:dyDescent="0.3">
      <c r="A8" s="19"/>
      <c r="D8" s="26"/>
      <c r="E8" s="23"/>
      <c r="H8" s="35"/>
      <c r="I8" s="29"/>
      <c r="K8" s="36"/>
      <c r="L8" s="36"/>
      <c r="M8" s="37"/>
      <c r="N8" s="38"/>
      <c r="O8" s="24"/>
    </row>
    <row r="9" spans="1:24" ht="26.25" thickBot="1" x14ac:dyDescent="0.3">
      <c r="A9" s="7"/>
      <c r="B9" s="3" t="s">
        <v>22</v>
      </c>
      <c r="C9" s="3" t="s">
        <v>23</v>
      </c>
      <c r="D9" s="8" t="s">
        <v>24</v>
      </c>
      <c r="E9" s="9" t="s">
        <v>25</v>
      </c>
      <c r="F9" s="3" t="s">
        <v>26</v>
      </c>
      <c r="G9" s="10" t="s">
        <v>27</v>
      </c>
      <c r="H9" s="11" t="s">
        <v>28</v>
      </c>
      <c r="I9" s="12" t="s">
        <v>29</v>
      </c>
      <c r="J9" s="3" t="s">
        <v>30</v>
      </c>
      <c r="K9" s="10" t="s">
        <v>31</v>
      </c>
      <c r="L9" s="13" t="s">
        <v>32</v>
      </c>
      <c r="M9" s="1"/>
      <c r="N9" s="4"/>
      <c r="O9" s="6"/>
      <c r="P9" s="6"/>
      <c r="Q9" s="6"/>
      <c r="R9" s="6"/>
      <c r="S9" s="4"/>
      <c r="T9" s="5"/>
      <c r="U9" s="4"/>
      <c r="V9" s="4"/>
      <c r="W9" s="4"/>
      <c r="X9" s="4"/>
    </row>
    <row r="10" spans="1:24" x14ac:dyDescent="0.25">
      <c r="A10" s="39">
        <v>1</v>
      </c>
      <c r="B10" s="40" t="s">
        <v>36</v>
      </c>
      <c r="C10" s="14">
        <v>22745</v>
      </c>
      <c r="D10" s="26">
        <v>8.75</v>
      </c>
      <c r="E10" s="20">
        <v>5206</v>
      </c>
      <c r="G10" s="14">
        <v>58000</v>
      </c>
      <c r="H10" s="41">
        <f t="shared" ref="H10:H11" si="1">IF(B10="","",E10/D10)</f>
        <v>594.97142857142853</v>
      </c>
      <c r="I10" s="29"/>
      <c r="K10" s="20"/>
      <c r="L10" s="29"/>
      <c r="M10" s="14" t="s">
        <v>34</v>
      </c>
    </row>
    <row r="11" spans="1:24" ht="75" x14ac:dyDescent="0.25">
      <c r="A11" s="39">
        <v>2</v>
      </c>
      <c r="B11" s="40" t="s">
        <v>49</v>
      </c>
      <c r="C11" s="14">
        <v>23005</v>
      </c>
      <c r="D11" s="26">
        <v>10.5</v>
      </c>
      <c r="E11" s="20">
        <v>6248</v>
      </c>
      <c r="F11" s="14">
        <f>14745+17180</f>
        <v>31925</v>
      </c>
      <c r="H11" s="41">
        <f t="shared" si="1"/>
        <v>595.04761904761904</v>
      </c>
      <c r="I11" s="29">
        <f>IF(B11="","",D11/((J11)/100))</f>
        <v>4.0384615384615383</v>
      </c>
      <c r="J11" s="20">
        <f>IF(B11="","",(C11-C10))</f>
        <v>260</v>
      </c>
      <c r="K11" s="20">
        <f>IF(B11="","",C11-$C$10)</f>
        <v>260</v>
      </c>
      <c r="L11" s="29">
        <f>IF(B11="","",(SUM($E$10:E11)+SUM($F$10:F11))/K11)</f>
        <v>166.84230769230768</v>
      </c>
      <c r="M11" s="37" t="s">
        <v>70</v>
      </c>
      <c r="T11" s="1"/>
    </row>
    <row r="12" spans="1:24" ht="38.25" x14ac:dyDescent="0.25">
      <c r="A12" s="39">
        <v>3</v>
      </c>
      <c r="B12" s="40" t="s">
        <v>96</v>
      </c>
      <c r="C12" s="14">
        <v>23252</v>
      </c>
      <c r="D12" s="26">
        <v>10.53</v>
      </c>
      <c r="E12" s="27">
        <v>6264</v>
      </c>
      <c r="F12" s="14">
        <f>9920+1400</f>
        <v>11320</v>
      </c>
      <c r="H12" s="41">
        <f t="shared" ref="H12:H75" si="2">IF(B12="","",E12/D12)</f>
        <v>594.87179487179492</v>
      </c>
      <c r="I12" s="29">
        <f t="shared" ref="I12:I75" si="3">IF(B12="","",D12/((J12)/100))</f>
        <v>4.2631578947368416</v>
      </c>
      <c r="J12" s="20">
        <f t="shared" ref="J12:J75" si="4">IF(B12="","",(C12-C11))</f>
        <v>247</v>
      </c>
      <c r="K12" s="20">
        <f t="shared" ref="K12:K75" si="5">IF(B12="","",C12-$C$10)</f>
        <v>507</v>
      </c>
      <c r="L12" s="29">
        <f>IF(B12="","",(SUM($E$10:E12)+SUM($F$10:F12))/K12)</f>
        <v>120.24260355029585</v>
      </c>
      <c r="M12" s="34" t="s">
        <v>97</v>
      </c>
      <c r="N12" s="43"/>
      <c r="T12" s="1"/>
    </row>
    <row r="13" spans="1:24" x14ac:dyDescent="0.25">
      <c r="A13" s="39">
        <v>4</v>
      </c>
      <c r="B13" s="40"/>
      <c r="D13" s="26"/>
      <c r="E13" s="27"/>
      <c r="H13" s="41" t="str">
        <f t="shared" si="2"/>
        <v/>
      </c>
      <c r="I13" s="29" t="str">
        <f t="shared" si="3"/>
        <v/>
      </c>
      <c r="J13" s="20" t="str">
        <f t="shared" si="4"/>
        <v/>
      </c>
      <c r="K13" s="20" t="str">
        <f t="shared" si="5"/>
        <v/>
      </c>
      <c r="L13" s="29" t="str">
        <f>IF(B13="","",(SUM($E$10:E13)+SUM($F$10:F13))/K13)</f>
        <v/>
      </c>
      <c r="M13" s="37"/>
      <c r="N13" s="43"/>
      <c r="T13" s="1"/>
    </row>
    <row r="14" spans="1:24" x14ac:dyDescent="0.25">
      <c r="A14" s="39">
        <v>5</v>
      </c>
      <c r="B14" s="40"/>
      <c r="D14" s="26"/>
      <c r="E14" s="27"/>
      <c r="H14" s="41" t="str">
        <f t="shared" si="2"/>
        <v/>
      </c>
      <c r="I14" s="29" t="str">
        <f t="shared" si="3"/>
        <v/>
      </c>
      <c r="J14" s="20" t="str">
        <f t="shared" si="4"/>
        <v/>
      </c>
      <c r="K14" s="20" t="str">
        <f t="shared" si="5"/>
        <v/>
      </c>
      <c r="L14" s="29" t="str">
        <f>IF(B14="","",(SUM($E$10:E14)+SUM($F$10:F14))/K14)</f>
        <v/>
      </c>
      <c r="M14" s="37"/>
      <c r="N14" s="43"/>
      <c r="T14" s="1"/>
    </row>
    <row r="15" spans="1:24" x14ac:dyDescent="0.25">
      <c r="A15" s="39">
        <v>6</v>
      </c>
      <c r="B15" s="40"/>
      <c r="D15" s="26"/>
      <c r="E15" s="27"/>
      <c r="H15" s="41" t="str">
        <f t="shared" si="2"/>
        <v/>
      </c>
      <c r="I15" s="29" t="str">
        <f t="shared" si="3"/>
        <v/>
      </c>
      <c r="J15" s="20" t="str">
        <f t="shared" si="4"/>
        <v/>
      </c>
      <c r="K15" s="20" t="str">
        <f t="shared" si="5"/>
        <v/>
      </c>
      <c r="L15" s="29" t="str">
        <f>IF(B15="","",(SUM($E$10:E15)+SUM($F$10:F15))/K15)</f>
        <v/>
      </c>
      <c r="M15" s="37"/>
      <c r="N15" s="43"/>
      <c r="T15" s="1"/>
    </row>
    <row r="16" spans="1:24" x14ac:dyDescent="0.25">
      <c r="A16" s="39">
        <v>7</v>
      </c>
      <c r="B16" s="40"/>
      <c r="D16" s="26"/>
      <c r="E16" s="27"/>
      <c r="H16" s="41" t="str">
        <f t="shared" si="2"/>
        <v/>
      </c>
      <c r="I16" s="29" t="str">
        <f t="shared" si="3"/>
        <v/>
      </c>
      <c r="J16" s="20" t="str">
        <f t="shared" si="4"/>
        <v/>
      </c>
      <c r="K16" s="20" t="str">
        <f t="shared" si="5"/>
        <v/>
      </c>
      <c r="L16" s="29" t="str">
        <f>IF(B16="","",(SUM($E$10:E16)+SUM($F$10:F16))/K16)</f>
        <v/>
      </c>
      <c r="M16" s="37"/>
      <c r="N16" s="43"/>
      <c r="T16" s="1"/>
    </row>
    <row r="17" spans="1:20" x14ac:dyDescent="0.25">
      <c r="A17" s="39">
        <v>8</v>
      </c>
      <c r="B17" s="40"/>
      <c r="D17" s="26"/>
      <c r="E17" s="27"/>
      <c r="H17" s="41" t="str">
        <f t="shared" si="2"/>
        <v/>
      </c>
      <c r="I17" s="29" t="str">
        <f t="shared" si="3"/>
        <v/>
      </c>
      <c r="J17" s="20" t="str">
        <f t="shared" si="4"/>
        <v/>
      </c>
      <c r="K17" s="20" t="str">
        <f t="shared" si="5"/>
        <v/>
      </c>
      <c r="L17" s="29" t="str">
        <f>IF(B17="","",(SUM($E$10:E17)+SUM($F$10:F17))/K17)</f>
        <v/>
      </c>
      <c r="M17" s="37"/>
      <c r="N17" s="43"/>
      <c r="T17" s="1"/>
    </row>
    <row r="18" spans="1:20" x14ac:dyDescent="0.25">
      <c r="A18" s="39">
        <v>9</v>
      </c>
      <c r="B18" s="40"/>
      <c r="D18" s="26"/>
      <c r="E18" s="27"/>
      <c r="F18" s="37"/>
      <c r="G18" s="37"/>
      <c r="H18" s="41" t="str">
        <f t="shared" si="2"/>
        <v/>
      </c>
      <c r="I18" s="29" t="str">
        <f t="shared" si="3"/>
        <v/>
      </c>
      <c r="J18" s="20" t="str">
        <f t="shared" si="4"/>
        <v/>
      </c>
      <c r="K18" s="20" t="str">
        <f t="shared" si="5"/>
        <v/>
      </c>
      <c r="L18" s="29" t="str">
        <f>IF(B18="","",(SUM($E$10:E18)+SUM($F$10:F18))/K18)</f>
        <v/>
      </c>
      <c r="M18" s="37"/>
      <c r="N18" s="43"/>
      <c r="T18" s="1"/>
    </row>
    <row r="19" spans="1:20" x14ac:dyDescent="0.25">
      <c r="A19" s="39">
        <v>10</v>
      </c>
      <c r="B19" s="40"/>
      <c r="D19" s="26"/>
      <c r="E19" s="27"/>
      <c r="H19" s="41" t="str">
        <f t="shared" si="2"/>
        <v/>
      </c>
      <c r="I19" s="29" t="str">
        <f t="shared" si="3"/>
        <v/>
      </c>
      <c r="J19" s="20" t="str">
        <f t="shared" si="4"/>
        <v/>
      </c>
      <c r="K19" s="20" t="str">
        <f t="shared" si="5"/>
        <v/>
      </c>
      <c r="L19" s="29" t="str">
        <f>IF(B19="","",(SUM($E$10:E19)+SUM($F$10:F19))/K19)</f>
        <v/>
      </c>
      <c r="N19" s="43"/>
      <c r="T19" s="1"/>
    </row>
    <row r="20" spans="1:20" x14ac:dyDescent="0.25">
      <c r="A20" s="39">
        <v>11</v>
      </c>
      <c r="B20" s="40"/>
      <c r="D20" s="26"/>
      <c r="E20" s="27"/>
      <c r="H20" s="41" t="str">
        <f t="shared" si="2"/>
        <v/>
      </c>
      <c r="I20" s="29" t="str">
        <f t="shared" si="3"/>
        <v/>
      </c>
      <c r="J20" s="20" t="str">
        <f t="shared" si="4"/>
        <v/>
      </c>
      <c r="K20" s="20" t="str">
        <f t="shared" si="5"/>
        <v/>
      </c>
      <c r="L20" s="29" t="str">
        <f>IF(B20="","",(SUM($E$10:E20)+SUM($F$10:F20))/K20)</f>
        <v/>
      </c>
      <c r="M20" s="37"/>
      <c r="N20" s="43"/>
      <c r="T20" s="1"/>
    </row>
    <row r="21" spans="1:20" x14ac:dyDescent="0.25">
      <c r="A21" s="39">
        <v>12</v>
      </c>
      <c r="B21" s="40"/>
      <c r="D21" s="26"/>
      <c r="E21" s="27"/>
      <c r="H21" s="41" t="str">
        <f t="shared" si="2"/>
        <v/>
      </c>
      <c r="I21" s="29" t="str">
        <f t="shared" si="3"/>
        <v/>
      </c>
      <c r="J21" s="20" t="str">
        <f t="shared" si="4"/>
        <v/>
      </c>
      <c r="K21" s="20" t="str">
        <f t="shared" si="5"/>
        <v/>
      </c>
      <c r="L21" s="29" t="str">
        <f>IF(B21="","",(SUM($E$10:E21)+SUM($F$10:F21))/K21)</f>
        <v/>
      </c>
      <c r="M21" s="37"/>
      <c r="N21" s="43"/>
      <c r="T21" s="1"/>
    </row>
    <row r="22" spans="1:20" x14ac:dyDescent="0.25">
      <c r="A22" s="39">
        <v>13</v>
      </c>
      <c r="B22" s="40"/>
      <c r="D22" s="26"/>
      <c r="E22" s="27"/>
      <c r="H22" s="41" t="str">
        <f t="shared" si="2"/>
        <v/>
      </c>
      <c r="I22" s="29" t="str">
        <f t="shared" si="3"/>
        <v/>
      </c>
      <c r="J22" s="20" t="str">
        <f t="shared" si="4"/>
        <v/>
      </c>
      <c r="K22" s="20" t="str">
        <f t="shared" si="5"/>
        <v/>
      </c>
      <c r="L22" s="29" t="str">
        <f>IF(B22="","",(SUM($E$10:E22)+SUM($F$10:F22))/K22)</f>
        <v/>
      </c>
      <c r="M22" s="37"/>
      <c r="N22" s="43"/>
      <c r="T22" s="1"/>
    </row>
    <row r="23" spans="1:20" x14ac:dyDescent="0.25">
      <c r="A23" s="39">
        <v>14</v>
      </c>
      <c r="B23" s="40"/>
      <c r="D23" s="26"/>
      <c r="E23" s="27"/>
      <c r="H23" s="41" t="str">
        <f t="shared" si="2"/>
        <v/>
      </c>
      <c r="I23" s="29" t="str">
        <f t="shared" si="3"/>
        <v/>
      </c>
      <c r="J23" s="20" t="str">
        <f t="shared" si="4"/>
        <v/>
      </c>
      <c r="K23" s="20" t="str">
        <f t="shared" si="5"/>
        <v/>
      </c>
      <c r="L23" s="29" t="str">
        <f>IF(B23="","",(SUM($E$10:E23)+SUM($F$10:F23))/K23)</f>
        <v/>
      </c>
      <c r="M23" s="37"/>
      <c r="N23" s="43"/>
      <c r="T23" s="1"/>
    </row>
    <row r="24" spans="1:20" x14ac:dyDescent="0.25">
      <c r="A24" s="39">
        <v>15</v>
      </c>
      <c r="B24" s="40"/>
      <c r="D24" s="26"/>
      <c r="E24" s="27"/>
      <c r="H24" s="41" t="str">
        <f t="shared" si="2"/>
        <v/>
      </c>
      <c r="I24" s="29" t="str">
        <f t="shared" si="3"/>
        <v/>
      </c>
      <c r="J24" s="20" t="str">
        <f t="shared" si="4"/>
        <v/>
      </c>
      <c r="K24" s="20" t="str">
        <f t="shared" si="5"/>
        <v/>
      </c>
      <c r="L24" s="29" t="str">
        <f>IF(B24="","",(SUM($E$10:E24)+SUM($F$10:F24))/K24)</f>
        <v/>
      </c>
      <c r="M24" s="37"/>
      <c r="N24" s="43"/>
      <c r="T24" s="1"/>
    </row>
    <row r="25" spans="1:20" x14ac:dyDescent="0.25">
      <c r="A25" s="39">
        <v>16</v>
      </c>
      <c r="B25" s="40"/>
      <c r="D25" s="26"/>
      <c r="E25" s="27"/>
      <c r="H25" s="41" t="str">
        <f t="shared" si="2"/>
        <v/>
      </c>
      <c r="I25" s="29" t="str">
        <f t="shared" si="3"/>
        <v/>
      </c>
      <c r="J25" s="20" t="str">
        <f t="shared" si="4"/>
        <v/>
      </c>
      <c r="K25" s="20" t="str">
        <f t="shared" si="5"/>
        <v/>
      </c>
      <c r="L25" s="29" t="str">
        <f>IF(B25="","",(SUM($E$10:E25)+SUM($F$10:F25))/K25)</f>
        <v/>
      </c>
      <c r="M25" s="37"/>
      <c r="N25" s="43"/>
      <c r="T25" s="1"/>
    </row>
    <row r="26" spans="1:20" x14ac:dyDescent="0.25">
      <c r="A26" s="39">
        <v>17</v>
      </c>
      <c r="B26" s="40"/>
      <c r="D26" s="26"/>
      <c r="E26" s="27"/>
      <c r="H26" s="41" t="str">
        <f t="shared" si="2"/>
        <v/>
      </c>
      <c r="I26" s="29" t="str">
        <f t="shared" si="3"/>
        <v/>
      </c>
      <c r="J26" s="20" t="str">
        <f t="shared" si="4"/>
        <v/>
      </c>
      <c r="K26" s="20" t="str">
        <f t="shared" si="5"/>
        <v/>
      </c>
      <c r="L26" s="29" t="str">
        <f>IF(B26="","",(SUM($E$10:E26)+SUM($F$10:F26))/K26)</f>
        <v/>
      </c>
      <c r="M26" s="37"/>
      <c r="N26" s="43"/>
      <c r="T26" s="1"/>
    </row>
    <row r="27" spans="1:20" x14ac:dyDescent="0.25">
      <c r="A27" s="39">
        <v>18</v>
      </c>
      <c r="B27" s="40"/>
      <c r="D27" s="26"/>
      <c r="E27" s="27"/>
      <c r="H27" s="41" t="str">
        <f t="shared" si="2"/>
        <v/>
      </c>
      <c r="I27" s="29" t="str">
        <f t="shared" si="3"/>
        <v/>
      </c>
      <c r="J27" s="20" t="str">
        <f t="shared" si="4"/>
        <v/>
      </c>
      <c r="K27" s="20" t="str">
        <f t="shared" si="5"/>
        <v/>
      </c>
      <c r="L27" s="29" t="str">
        <f>IF(B27="","",(SUM($E$10:E27)+SUM($F$10:F27))/K27)</f>
        <v/>
      </c>
      <c r="M27" s="37"/>
      <c r="N27" s="43"/>
      <c r="T27" s="1"/>
    </row>
    <row r="28" spans="1:20" x14ac:dyDescent="0.25">
      <c r="A28" s="39">
        <v>19</v>
      </c>
      <c r="B28" s="40"/>
      <c r="D28" s="26"/>
      <c r="E28" s="27"/>
      <c r="H28" s="41" t="str">
        <f t="shared" si="2"/>
        <v/>
      </c>
      <c r="I28" s="29" t="str">
        <f t="shared" si="3"/>
        <v/>
      </c>
      <c r="J28" s="20" t="str">
        <f t="shared" si="4"/>
        <v/>
      </c>
      <c r="K28" s="20" t="str">
        <f t="shared" si="5"/>
        <v/>
      </c>
      <c r="L28" s="29" t="str">
        <f>IF(B28="","",(SUM($E$10:E28)+SUM($F$10:F28))/K28)</f>
        <v/>
      </c>
      <c r="M28" s="37"/>
      <c r="N28" s="43"/>
      <c r="T28" s="1"/>
    </row>
    <row r="29" spans="1:20" x14ac:dyDescent="0.25">
      <c r="A29" s="39">
        <v>20</v>
      </c>
      <c r="B29" s="40"/>
      <c r="D29" s="26"/>
      <c r="E29" s="27"/>
      <c r="H29" s="41" t="str">
        <f t="shared" si="2"/>
        <v/>
      </c>
      <c r="I29" s="29" t="str">
        <f t="shared" si="3"/>
        <v/>
      </c>
      <c r="J29" s="20" t="str">
        <f t="shared" si="4"/>
        <v/>
      </c>
      <c r="K29" s="20" t="str">
        <f t="shared" si="5"/>
        <v/>
      </c>
      <c r="L29" s="29" t="str">
        <f>IF(B29="","",(SUM($E$10:E29)+SUM($F$10:F29))/K29)</f>
        <v/>
      </c>
      <c r="M29" s="37"/>
      <c r="N29" s="43"/>
      <c r="T29" s="1"/>
    </row>
    <row r="30" spans="1:20" x14ac:dyDescent="0.25">
      <c r="A30" s="39">
        <v>21</v>
      </c>
      <c r="B30" s="40"/>
      <c r="D30" s="26"/>
      <c r="E30" s="27"/>
      <c r="H30" s="41" t="str">
        <f t="shared" si="2"/>
        <v/>
      </c>
      <c r="I30" s="29" t="str">
        <f t="shared" si="3"/>
        <v/>
      </c>
      <c r="J30" s="20" t="str">
        <f t="shared" si="4"/>
        <v/>
      </c>
      <c r="K30" s="20" t="str">
        <f t="shared" si="5"/>
        <v/>
      </c>
      <c r="L30" s="29" t="str">
        <f>IF(B30="","",(SUM($E$10:E30)+SUM($F$10:F30))/K30)</f>
        <v/>
      </c>
      <c r="M30" s="37"/>
      <c r="N30" s="43"/>
      <c r="T30" s="1"/>
    </row>
    <row r="31" spans="1:20" x14ac:dyDescent="0.25">
      <c r="A31" s="39">
        <v>22</v>
      </c>
      <c r="B31" s="40"/>
      <c r="D31" s="26"/>
      <c r="E31" s="27"/>
      <c r="H31" s="41" t="str">
        <f t="shared" si="2"/>
        <v/>
      </c>
      <c r="I31" s="29" t="str">
        <f t="shared" si="3"/>
        <v/>
      </c>
      <c r="J31" s="20" t="str">
        <f t="shared" si="4"/>
        <v/>
      </c>
      <c r="K31" s="20" t="str">
        <f t="shared" si="5"/>
        <v/>
      </c>
      <c r="L31" s="29" t="str">
        <f>IF(B31="","",(SUM($E$10:E31)+SUM($F$10:F31))/K31)</f>
        <v/>
      </c>
      <c r="M31" s="37"/>
      <c r="N31" s="43"/>
      <c r="T31" s="1"/>
    </row>
    <row r="32" spans="1:20" x14ac:dyDescent="0.25">
      <c r="A32" s="39">
        <v>23</v>
      </c>
      <c r="B32" s="40"/>
      <c r="D32" s="26"/>
      <c r="E32" s="27"/>
      <c r="H32" s="41" t="str">
        <f t="shared" si="2"/>
        <v/>
      </c>
      <c r="I32" s="29" t="str">
        <f t="shared" si="3"/>
        <v/>
      </c>
      <c r="J32" s="20" t="str">
        <f t="shared" si="4"/>
        <v/>
      </c>
      <c r="K32" s="20" t="str">
        <f t="shared" si="5"/>
        <v/>
      </c>
      <c r="L32" s="29" t="str">
        <f>IF(B32="","",(SUM($E$10:E32)+SUM($F$10:F32))/K32)</f>
        <v/>
      </c>
      <c r="M32" s="37"/>
      <c r="N32" s="43"/>
      <c r="T32" s="1"/>
    </row>
    <row r="33" spans="1:20" x14ac:dyDescent="0.25">
      <c r="A33" s="39">
        <v>24</v>
      </c>
      <c r="B33" s="40"/>
      <c r="D33" s="26"/>
      <c r="E33" s="27"/>
      <c r="H33" s="41" t="str">
        <f t="shared" si="2"/>
        <v/>
      </c>
      <c r="I33" s="29" t="str">
        <f t="shared" si="3"/>
        <v/>
      </c>
      <c r="J33" s="20" t="str">
        <f t="shared" si="4"/>
        <v/>
      </c>
      <c r="K33" s="20" t="str">
        <f t="shared" si="5"/>
        <v/>
      </c>
      <c r="L33" s="29" t="str">
        <f>IF(B33="","",(SUM($E$10:E33)+SUM($F$10:F33))/K33)</f>
        <v/>
      </c>
      <c r="M33" s="37"/>
      <c r="N33" s="43"/>
      <c r="T33" s="1"/>
    </row>
    <row r="34" spans="1:20" x14ac:dyDescent="0.25">
      <c r="A34" s="39">
        <v>25</v>
      </c>
      <c r="B34" s="40"/>
      <c r="D34" s="26"/>
      <c r="E34" s="27"/>
      <c r="H34" s="41" t="str">
        <f t="shared" si="2"/>
        <v/>
      </c>
      <c r="I34" s="29" t="str">
        <f t="shared" si="3"/>
        <v/>
      </c>
      <c r="J34" s="20" t="str">
        <f t="shared" si="4"/>
        <v/>
      </c>
      <c r="K34" s="20" t="str">
        <f t="shared" si="5"/>
        <v/>
      </c>
      <c r="L34" s="29" t="str">
        <f>IF(B34="","",(SUM($E$10:E34)+SUM($F$10:F34))/K34)</f>
        <v/>
      </c>
      <c r="M34" s="37"/>
      <c r="N34" s="43"/>
      <c r="T34" s="1"/>
    </row>
    <row r="35" spans="1:20" x14ac:dyDescent="0.25">
      <c r="A35" s="39">
        <v>26</v>
      </c>
      <c r="B35" s="40"/>
      <c r="D35" s="26"/>
      <c r="E35" s="27"/>
      <c r="H35" s="41" t="str">
        <f t="shared" si="2"/>
        <v/>
      </c>
      <c r="I35" s="29" t="str">
        <f t="shared" si="3"/>
        <v/>
      </c>
      <c r="J35" s="20" t="str">
        <f t="shared" si="4"/>
        <v/>
      </c>
      <c r="K35" s="20" t="str">
        <f t="shared" si="5"/>
        <v/>
      </c>
      <c r="L35" s="29" t="str">
        <f>IF(B35="","",(SUM($E$10:E35)+SUM($F$10:F35))/K35)</f>
        <v/>
      </c>
      <c r="M35" s="37"/>
      <c r="N35" s="43"/>
      <c r="T35" s="1"/>
    </row>
    <row r="36" spans="1:20" x14ac:dyDescent="0.25">
      <c r="A36" s="39">
        <v>27</v>
      </c>
      <c r="B36" s="40"/>
      <c r="D36" s="26"/>
      <c r="E36" s="27"/>
      <c r="H36" s="41" t="str">
        <f t="shared" si="2"/>
        <v/>
      </c>
      <c r="I36" s="29" t="str">
        <f t="shared" si="3"/>
        <v/>
      </c>
      <c r="J36" s="20" t="str">
        <f t="shared" si="4"/>
        <v/>
      </c>
      <c r="K36" s="20" t="str">
        <f t="shared" si="5"/>
        <v/>
      </c>
      <c r="L36" s="29" t="str">
        <f>IF(B36="","",(SUM($E$10:E36)+SUM($F$10:F36))/K36)</f>
        <v/>
      </c>
      <c r="M36" s="37"/>
      <c r="N36" s="43"/>
      <c r="T36" s="1"/>
    </row>
    <row r="37" spans="1:20" x14ac:dyDescent="0.25">
      <c r="A37" s="39">
        <v>28</v>
      </c>
      <c r="B37" s="40"/>
      <c r="D37" s="26"/>
      <c r="E37" s="27"/>
      <c r="H37" s="41" t="str">
        <f t="shared" si="2"/>
        <v/>
      </c>
      <c r="I37" s="29" t="str">
        <f t="shared" si="3"/>
        <v/>
      </c>
      <c r="J37" s="20" t="str">
        <f t="shared" si="4"/>
        <v/>
      </c>
      <c r="K37" s="20" t="str">
        <f t="shared" si="5"/>
        <v/>
      </c>
      <c r="L37" s="29" t="str">
        <f>IF(B37="","",(SUM($E$10:E37)+SUM($F$10:F37))/K37)</f>
        <v/>
      </c>
      <c r="M37" s="37"/>
      <c r="N37" s="43"/>
    </row>
    <row r="38" spans="1:20" x14ac:dyDescent="0.25">
      <c r="A38" s="39">
        <v>29</v>
      </c>
      <c r="B38" s="40"/>
      <c r="D38" s="26"/>
      <c r="E38" s="27"/>
      <c r="H38" s="41" t="str">
        <f t="shared" si="2"/>
        <v/>
      </c>
      <c r="I38" s="29" t="str">
        <f t="shared" si="3"/>
        <v/>
      </c>
      <c r="J38" s="20" t="str">
        <f t="shared" si="4"/>
        <v/>
      </c>
      <c r="K38" s="20" t="str">
        <f t="shared" si="5"/>
        <v/>
      </c>
      <c r="L38" s="29" t="str">
        <f>IF(B38="","",(SUM($E$10:E38)+SUM($F$10:F38))/K38)</f>
        <v/>
      </c>
      <c r="M38" s="37"/>
      <c r="N38" s="43"/>
    </row>
    <row r="39" spans="1:20" x14ac:dyDescent="0.25">
      <c r="A39" s="39">
        <v>30</v>
      </c>
      <c r="B39" s="40"/>
      <c r="D39" s="26"/>
      <c r="E39" s="27"/>
      <c r="H39" s="41" t="str">
        <f t="shared" si="2"/>
        <v/>
      </c>
      <c r="I39" s="29" t="str">
        <f t="shared" si="3"/>
        <v/>
      </c>
      <c r="J39" s="20" t="str">
        <f t="shared" si="4"/>
        <v/>
      </c>
      <c r="K39" s="20" t="str">
        <f t="shared" si="5"/>
        <v/>
      </c>
      <c r="L39" s="29" t="str">
        <f>IF(B39="","",(SUM($E$10:E39)+SUM($F$10:F39))/K39)</f>
        <v/>
      </c>
      <c r="M39" s="37"/>
      <c r="N39" s="43"/>
    </row>
    <row r="40" spans="1:20" x14ac:dyDescent="0.25">
      <c r="A40" s="39">
        <v>31</v>
      </c>
      <c r="B40" s="40"/>
      <c r="D40" s="26"/>
      <c r="E40" s="27"/>
      <c r="H40" s="41" t="str">
        <f t="shared" si="2"/>
        <v/>
      </c>
      <c r="I40" s="29" t="str">
        <f t="shared" si="3"/>
        <v/>
      </c>
      <c r="J40" s="20" t="str">
        <f t="shared" si="4"/>
        <v/>
      </c>
      <c r="K40" s="20" t="str">
        <f t="shared" si="5"/>
        <v/>
      </c>
      <c r="L40" s="29" t="str">
        <f>IF(B40="","",(SUM($E$10:E40)+SUM($F$10:F40))/K40)</f>
        <v/>
      </c>
      <c r="M40" s="37"/>
      <c r="N40" s="43"/>
    </row>
    <row r="41" spans="1:20" x14ac:dyDescent="0.25">
      <c r="A41" s="39">
        <v>32</v>
      </c>
      <c r="B41" s="40"/>
      <c r="D41" s="26"/>
      <c r="E41" s="27"/>
      <c r="H41" s="41" t="str">
        <f t="shared" si="2"/>
        <v/>
      </c>
      <c r="I41" s="29" t="str">
        <f t="shared" si="3"/>
        <v/>
      </c>
      <c r="J41" s="20" t="str">
        <f t="shared" si="4"/>
        <v/>
      </c>
      <c r="K41" s="20" t="str">
        <f t="shared" si="5"/>
        <v/>
      </c>
      <c r="L41" s="29" t="str">
        <f>IF(B41="","",(SUM($E$10:E41)+SUM($F$10:F41))/K41)</f>
        <v/>
      </c>
      <c r="M41" s="37"/>
      <c r="N41" s="43"/>
    </row>
    <row r="42" spans="1:20" x14ac:dyDescent="0.25">
      <c r="A42" s="39">
        <v>33</v>
      </c>
      <c r="B42" s="40"/>
      <c r="D42" s="26"/>
      <c r="E42" s="27"/>
      <c r="H42" s="41" t="str">
        <f t="shared" si="2"/>
        <v/>
      </c>
      <c r="I42" s="29" t="str">
        <f t="shared" si="3"/>
        <v/>
      </c>
      <c r="J42" s="20" t="str">
        <f t="shared" si="4"/>
        <v/>
      </c>
      <c r="K42" s="20" t="str">
        <f t="shared" si="5"/>
        <v/>
      </c>
      <c r="L42" s="29" t="str">
        <f>IF(B42="","",(SUM($E$10:E42)+SUM($F$10:F42))/K42)</f>
        <v/>
      </c>
      <c r="M42" s="37"/>
      <c r="N42" s="43"/>
    </row>
    <row r="43" spans="1:20" x14ac:dyDescent="0.25">
      <c r="A43" s="39">
        <v>34</v>
      </c>
      <c r="B43" s="40"/>
      <c r="E43" s="20"/>
      <c r="H43" s="41" t="str">
        <f t="shared" si="2"/>
        <v/>
      </c>
      <c r="I43" s="29" t="str">
        <f t="shared" si="3"/>
        <v/>
      </c>
      <c r="J43" s="20" t="str">
        <f t="shared" si="4"/>
        <v/>
      </c>
      <c r="K43" s="20" t="str">
        <f t="shared" si="5"/>
        <v/>
      </c>
      <c r="L43" s="29" t="str">
        <f>IF(B43="","",(SUM($E$10:E43)+SUM($F$10:F43))/K43)</f>
        <v/>
      </c>
      <c r="M43" s="37"/>
      <c r="N43" s="43"/>
    </row>
    <row r="44" spans="1:20" x14ac:dyDescent="0.25">
      <c r="A44" s="39">
        <v>35</v>
      </c>
      <c r="B44" s="40"/>
      <c r="E44" s="20"/>
      <c r="H44" s="41" t="str">
        <f t="shared" si="2"/>
        <v/>
      </c>
      <c r="I44" s="29" t="str">
        <f t="shared" si="3"/>
        <v/>
      </c>
      <c r="J44" s="20" t="str">
        <f t="shared" si="4"/>
        <v/>
      </c>
      <c r="K44" s="20" t="str">
        <f t="shared" si="5"/>
        <v/>
      </c>
      <c r="L44" s="29" t="str">
        <f>IF(B44="","",(SUM($E$10:E44)+SUM($F$10:F44))/K44)</f>
        <v/>
      </c>
      <c r="M44" s="37"/>
      <c r="N44" s="43"/>
    </row>
    <row r="45" spans="1:20" x14ac:dyDescent="0.25">
      <c r="A45" s="39">
        <v>36</v>
      </c>
      <c r="B45" s="40"/>
      <c r="D45" s="26"/>
      <c r="E45" s="27"/>
      <c r="H45" s="41" t="str">
        <f t="shared" si="2"/>
        <v/>
      </c>
      <c r="I45" s="29" t="str">
        <f t="shared" si="3"/>
        <v/>
      </c>
      <c r="J45" s="20" t="str">
        <f t="shared" si="4"/>
        <v/>
      </c>
      <c r="K45" s="20" t="str">
        <f t="shared" si="5"/>
        <v/>
      </c>
      <c r="L45" s="29" t="str">
        <f>IF(B45="","",(SUM($E$10:E45)+SUM($F$10:F45))/K45)</f>
        <v/>
      </c>
      <c r="M45" s="37"/>
      <c r="N45" s="43"/>
    </row>
    <row r="46" spans="1:20" x14ac:dyDescent="0.25">
      <c r="A46" s="39">
        <v>37</v>
      </c>
      <c r="B46" s="40"/>
      <c r="D46" s="26"/>
      <c r="E46" s="27"/>
      <c r="H46" s="41" t="str">
        <f t="shared" si="2"/>
        <v/>
      </c>
      <c r="I46" s="29" t="str">
        <f t="shared" si="3"/>
        <v/>
      </c>
      <c r="J46" s="20" t="str">
        <f t="shared" si="4"/>
        <v/>
      </c>
      <c r="K46" s="20" t="str">
        <f t="shared" si="5"/>
        <v/>
      </c>
      <c r="L46" s="29" t="str">
        <f>IF(B46="","",(SUM($E$10:E46)+SUM($F$10:F46))/K46)</f>
        <v/>
      </c>
      <c r="M46" s="37"/>
      <c r="N46" s="43"/>
    </row>
    <row r="47" spans="1:20" x14ac:dyDescent="0.25">
      <c r="A47" s="39">
        <v>38</v>
      </c>
      <c r="B47" s="40"/>
      <c r="D47" s="26"/>
      <c r="E47" s="27"/>
      <c r="H47" s="41" t="str">
        <f t="shared" si="2"/>
        <v/>
      </c>
      <c r="I47" s="29" t="str">
        <f t="shared" si="3"/>
        <v/>
      </c>
      <c r="J47" s="20" t="str">
        <f t="shared" si="4"/>
        <v/>
      </c>
      <c r="K47" s="20" t="str">
        <f t="shared" si="5"/>
        <v/>
      </c>
      <c r="L47" s="29" t="str">
        <f>IF(B47="","",(SUM($E$10:E47)+SUM($F$10:F47))/K47)</f>
        <v/>
      </c>
      <c r="M47" s="37"/>
      <c r="N47" s="43"/>
    </row>
    <row r="48" spans="1:20" x14ac:dyDescent="0.25">
      <c r="A48" s="39">
        <v>39</v>
      </c>
      <c r="B48" s="40"/>
      <c r="D48" s="26"/>
      <c r="E48" s="27"/>
      <c r="H48" s="41" t="str">
        <f t="shared" si="2"/>
        <v/>
      </c>
      <c r="I48" s="29" t="str">
        <f t="shared" si="3"/>
        <v/>
      </c>
      <c r="J48" s="20" t="str">
        <f t="shared" si="4"/>
        <v/>
      </c>
      <c r="K48" s="20" t="str">
        <f t="shared" si="5"/>
        <v/>
      </c>
      <c r="L48" s="29" t="str">
        <f>IF(B48="","",(SUM($E$10:E48)+SUM($F$10:F48))/K48)</f>
        <v/>
      </c>
      <c r="M48" s="37"/>
      <c r="N48" s="43"/>
      <c r="O48" s="44"/>
    </row>
    <row r="49" spans="1:15" x14ac:dyDescent="0.25">
      <c r="A49" s="39">
        <v>40</v>
      </c>
      <c r="B49" s="40"/>
      <c r="D49" s="26"/>
      <c r="E49" s="27"/>
      <c r="H49" s="41" t="str">
        <f t="shared" si="2"/>
        <v/>
      </c>
      <c r="I49" s="29" t="str">
        <f t="shared" si="3"/>
        <v/>
      </c>
      <c r="J49" s="20" t="str">
        <f t="shared" si="4"/>
        <v/>
      </c>
      <c r="K49" s="20" t="str">
        <f t="shared" si="5"/>
        <v/>
      </c>
      <c r="L49" s="29" t="str">
        <f>IF(B49="","",(SUM($E$10:E49)+SUM($F$10:F49))/K49)</f>
        <v/>
      </c>
      <c r="M49" s="37"/>
      <c r="N49" s="43"/>
      <c r="O49" s="45"/>
    </row>
    <row r="50" spans="1:15" x14ac:dyDescent="0.25">
      <c r="A50" s="39">
        <v>41</v>
      </c>
      <c r="B50" s="40"/>
      <c r="D50" s="26"/>
      <c r="E50" s="27"/>
      <c r="H50" s="41" t="str">
        <f t="shared" si="2"/>
        <v/>
      </c>
      <c r="I50" s="29" t="str">
        <f t="shared" si="3"/>
        <v/>
      </c>
      <c r="J50" s="20" t="str">
        <f t="shared" si="4"/>
        <v/>
      </c>
      <c r="K50" s="20" t="str">
        <f t="shared" si="5"/>
        <v/>
      </c>
      <c r="L50" s="29" t="str">
        <f>IF(B50="","",(SUM($E$10:E50)+SUM($F$10:F50))/K50)</f>
        <v/>
      </c>
      <c r="M50" s="37"/>
      <c r="N50" s="43"/>
      <c r="O50" s="45"/>
    </row>
    <row r="51" spans="1:15" x14ac:dyDescent="0.25">
      <c r="A51" s="39">
        <v>42</v>
      </c>
      <c r="B51" s="40"/>
      <c r="D51" s="26"/>
      <c r="E51" s="27"/>
      <c r="H51" s="41" t="str">
        <f t="shared" si="2"/>
        <v/>
      </c>
      <c r="I51" s="29" t="str">
        <f t="shared" si="3"/>
        <v/>
      </c>
      <c r="J51" s="20" t="str">
        <f t="shared" si="4"/>
        <v/>
      </c>
      <c r="K51" s="20" t="str">
        <f t="shared" si="5"/>
        <v/>
      </c>
      <c r="L51" s="29" t="str">
        <f>IF(B51="","",(SUM($E$10:E51)+SUM($F$10:F51))/K51)</f>
        <v/>
      </c>
      <c r="M51" s="37"/>
      <c r="N51" s="43"/>
      <c r="O51" s="45"/>
    </row>
    <row r="52" spans="1:15" x14ac:dyDescent="0.25">
      <c r="A52" s="39">
        <v>43</v>
      </c>
      <c r="B52" s="40"/>
      <c r="D52" s="26"/>
      <c r="E52" s="27"/>
      <c r="H52" s="41" t="str">
        <f t="shared" si="2"/>
        <v/>
      </c>
      <c r="I52" s="29" t="str">
        <f t="shared" si="3"/>
        <v/>
      </c>
      <c r="J52" s="20" t="str">
        <f t="shared" si="4"/>
        <v/>
      </c>
      <c r="K52" s="20" t="str">
        <f t="shared" si="5"/>
        <v/>
      </c>
      <c r="L52" s="29" t="str">
        <f>IF(B52="","",(SUM($E$10:E52)+SUM($F$10:F52))/K52)</f>
        <v/>
      </c>
      <c r="M52" s="37"/>
      <c r="N52" s="43"/>
    </row>
    <row r="53" spans="1:15" x14ac:dyDescent="0.25">
      <c r="A53" s="39">
        <v>44</v>
      </c>
      <c r="B53" s="40"/>
      <c r="E53" s="20"/>
      <c r="H53" s="41" t="str">
        <f t="shared" si="2"/>
        <v/>
      </c>
      <c r="I53" s="29" t="str">
        <f t="shared" si="3"/>
        <v/>
      </c>
      <c r="J53" s="20" t="str">
        <f t="shared" si="4"/>
        <v/>
      </c>
      <c r="K53" s="20" t="str">
        <f t="shared" si="5"/>
        <v/>
      </c>
      <c r="L53" s="29" t="str">
        <f>IF(B53="","",(SUM($E$10:E53)+SUM($F$10:F53))/K53)</f>
        <v/>
      </c>
      <c r="M53" s="37"/>
      <c r="N53" s="43"/>
    </row>
    <row r="54" spans="1:15" x14ac:dyDescent="0.25">
      <c r="A54" s="39">
        <v>45</v>
      </c>
      <c r="B54" s="40"/>
      <c r="D54" s="26"/>
      <c r="E54" s="27"/>
      <c r="H54" s="41" t="str">
        <f t="shared" si="2"/>
        <v/>
      </c>
      <c r="I54" s="29" t="str">
        <f t="shared" si="3"/>
        <v/>
      </c>
      <c r="J54" s="20" t="str">
        <f t="shared" si="4"/>
        <v/>
      </c>
      <c r="K54" s="20" t="str">
        <f t="shared" si="5"/>
        <v/>
      </c>
      <c r="L54" s="29" t="str">
        <f>IF(B54="","",(SUM($E$10:E54)+SUM($F$10:F54))/K54)</f>
        <v/>
      </c>
      <c r="M54" s="37"/>
      <c r="N54" s="43"/>
    </row>
    <row r="55" spans="1:15" x14ac:dyDescent="0.25">
      <c r="A55" s="39">
        <v>46</v>
      </c>
      <c r="B55" s="40"/>
      <c r="D55" s="26"/>
      <c r="E55" s="27"/>
      <c r="H55" s="41" t="str">
        <f t="shared" si="2"/>
        <v/>
      </c>
      <c r="I55" s="29" t="str">
        <f t="shared" si="3"/>
        <v/>
      </c>
      <c r="J55" s="20" t="str">
        <f t="shared" si="4"/>
        <v/>
      </c>
      <c r="K55" s="20" t="str">
        <f t="shared" si="5"/>
        <v/>
      </c>
      <c r="L55" s="29" t="str">
        <f>IF(B55="","",(SUM($E$10:E55)+SUM($F$10:F55))/K55)</f>
        <v/>
      </c>
      <c r="M55" s="37"/>
      <c r="N55" s="43"/>
    </row>
    <row r="56" spans="1:15" x14ac:dyDescent="0.25">
      <c r="A56" s="39">
        <v>47</v>
      </c>
      <c r="B56" s="40"/>
      <c r="D56" s="26"/>
      <c r="E56" s="27"/>
      <c r="H56" s="41" t="str">
        <f t="shared" si="2"/>
        <v/>
      </c>
      <c r="I56" s="29" t="str">
        <f t="shared" si="3"/>
        <v/>
      </c>
      <c r="J56" s="20" t="str">
        <f t="shared" si="4"/>
        <v/>
      </c>
      <c r="K56" s="20" t="str">
        <f t="shared" si="5"/>
        <v/>
      </c>
      <c r="L56" s="29" t="str">
        <f>IF(B56="","",(SUM($E$10:E56)+SUM($F$10:F56))/K56)</f>
        <v/>
      </c>
      <c r="M56" s="37"/>
      <c r="N56" s="43"/>
    </row>
    <row r="57" spans="1:15" x14ac:dyDescent="0.25">
      <c r="A57" s="39">
        <v>48</v>
      </c>
      <c r="B57" s="40"/>
      <c r="D57" s="26"/>
      <c r="E57" s="27"/>
      <c r="H57" s="41" t="str">
        <f t="shared" si="2"/>
        <v/>
      </c>
      <c r="I57" s="29" t="str">
        <f t="shared" si="3"/>
        <v/>
      </c>
      <c r="J57" s="20" t="str">
        <f t="shared" si="4"/>
        <v/>
      </c>
      <c r="K57" s="20" t="str">
        <f t="shared" si="5"/>
        <v/>
      </c>
      <c r="L57" s="29" t="str">
        <f>IF(B57="","",(SUM($E$10:E57)+SUM($F$10:F57))/K57)</f>
        <v/>
      </c>
      <c r="N57" s="43"/>
    </row>
    <row r="58" spans="1:15" x14ac:dyDescent="0.25">
      <c r="A58" s="39">
        <v>49</v>
      </c>
      <c r="B58" s="40"/>
      <c r="D58" s="26"/>
      <c r="E58" s="27"/>
      <c r="H58" s="41" t="str">
        <f t="shared" si="2"/>
        <v/>
      </c>
      <c r="I58" s="29" t="str">
        <f t="shared" si="3"/>
        <v/>
      </c>
      <c r="J58" s="20" t="str">
        <f t="shared" si="4"/>
        <v/>
      </c>
      <c r="K58" s="20" t="str">
        <f t="shared" si="5"/>
        <v/>
      </c>
      <c r="L58" s="29" t="str">
        <f>IF(B58="","",(SUM($E$10:E58)+SUM($F$10:F58))/K58)</f>
        <v/>
      </c>
      <c r="M58" s="37"/>
      <c r="N58" s="43"/>
    </row>
    <row r="59" spans="1:15" x14ac:dyDescent="0.25">
      <c r="A59" s="39">
        <v>50</v>
      </c>
      <c r="B59" s="40"/>
      <c r="D59" s="26"/>
      <c r="E59" s="27"/>
      <c r="H59" s="41" t="str">
        <f t="shared" si="2"/>
        <v/>
      </c>
      <c r="I59" s="29" t="str">
        <f t="shared" si="3"/>
        <v/>
      </c>
      <c r="J59" s="20" t="str">
        <f t="shared" si="4"/>
        <v/>
      </c>
      <c r="K59" s="20" t="str">
        <f t="shared" si="5"/>
        <v/>
      </c>
      <c r="L59" s="29" t="str">
        <f>IF(B59="","",(SUM($E$10:E59)+SUM($F$10:F59))/K59)</f>
        <v/>
      </c>
      <c r="M59" s="37"/>
      <c r="N59" s="43"/>
    </row>
    <row r="60" spans="1:15" x14ac:dyDescent="0.25">
      <c r="A60" s="39">
        <v>51</v>
      </c>
      <c r="B60" s="40"/>
      <c r="D60" s="26"/>
      <c r="E60" s="27"/>
      <c r="H60" s="41" t="str">
        <f t="shared" si="2"/>
        <v/>
      </c>
      <c r="I60" s="29" t="str">
        <f t="shared" si="3"/>
        <v/>
      </c>
      <c r="J60" s="20" t="str">
        <f t="shared" si="4"/>
        <v/>
      </c>
      <c r="K60" s="20" t="str">
        <f t="shared" si="5"/>
        <v/>
      </c>
      <c r="L60" s="29" t="str">
        <f>IF(B60="","",(SUM($E$10:E60)+SUM($F$10:F60))/K60)</f>
        <v/>
      </c>
      <c r="M60" s="37"/>
      <c r="N60" s="43"/>
    </row>
    <row r="61" spans="1:15" x14ac:dyDescent="0.25">
      <c r="A61" s="39">
        <v>52</v>
      </c>
      <c r="B61" s="40"/>
      <c r="D61" s="26"/>
      <c r="E61" s="27"/>
      <c r="H61" s="41" t="str">
        <f t="shared" si="2"/>
        <v/>
      </c>
      <c r="I61" s="29" t="str">
        <f t="shared" si="3"/>
        <v/>
      </c>
      <c r="J61" s="20" t="str">
        <f t="shared" si="4"/>
        <v/>
      </c>
      <c r="K61" s="20" t="str">
        <f t="shared" si="5"/>
        <v/>
      </c>
      <c r="L61" s="29" t="str">
        <f>IF(B61="","",(SUM($E$10:E61)+SUM($F$10:F61))/K61)</f>
        <v/>
      </c>
      <c r="M61" s="37"/>
      <c r="N61" s="43"/>
    </row>
    <row r="62" spans="1:15" x14ac:dyDescent="0.25">
      <c r="A62" s="39">
        <v>53</v>
      </c>
      <c r="B62" s="40"/>
      <c r="D62" s="26"/>
      <c r="E62" s="27"/>
      <c r="H62" s="41" t="str">
        <f t="shared" si="2"/>
        <v/>
      </c>
      <c r="I62" s="29" t="str">
        <f t="shared" si="3"/>
        <v/>
      </c>
      <c r="J62" s="20" t="str">
        <f t="shared" si="4"/>
        <v/>
      </c>
      <c r="K62" s="20" t="str">
        <f t="shared" si="5"/>
        <v/>
      </c>
      <c r="L62" s="29" t="str">
        <f>IF(B62="","",(SUM($E$10:E62)+SUM($F$10:F62))/K62)</f>
        <v/>
      </c>
      <c r="M62" s="37"/>
      <c r="N62" s="43"/>
    </row>
    <row r="63" spans="1:15" x14ac:dyDescent="0.25">
      <c r="A63" s="39">
        <v>54</v>
      </c>
      <c r="B63" s="40"/>
      <c r="D63" s="26"/>
      <c r="E63" s="27"/>
      <c r="H63" s="41" t="str">
        <f t="shared" si="2"/>
        <v/>
      </c>
      <c r="I63" s="29" t="str">
        <f t="shared" si="3"/>
        <v/>
      </c>
      <c r="J63" s="20" t="str">
        <f t="shared" si="4"/>
        <v/>
      </c>
      <c r="K63" s="20" t="str">
        <f t="shared" si="5"/>
        <v/>
      </c>
      <c r="L63" s="29" t="str">
        <f>IF(B63="","",(SUM($E$10:E63)+SUM($F$10:F63))/K63)</f>
        <v/>
      </c>
      <c r="M63" s="37"/>
      <c r="N63" s="43"/>
    </row>
    <row r="64" spans="1:15" x14ac:dyDescent="0.25">
      <c r="A64" s="39">
        <v>55</v>
      </c>
      <c r="B64" s="40"/>
      <c r="D64" s="26"/>
      <c r="E64" s="27"/>
      <c r="H64" s="41" t="str">
        <f t="shared" si="2"/>
        <v/>
      </c>
      <c r="I64" s="29" t="str">
        <f t="shared" si="3"/>
        <v/>
      </c>
      <c r="J64" s="20" t="str">
        <f t="shared" si="4"/>
        <v/>
      </c>
      <c r="K64" s="20" t="str">
        <f t="shared" si="5"/>
        <v/>
      </c>
      <c r="L64" s="29" t="str">
        <f>IF(B64="","",(SUM($E$10:E64)+SUM($F$10:F64))/K64)</f>
        <v/>
      </c>
      <c r="M64" s="37"/>
      <c r="N64" s="43"/>
    </row>
    <row r="65" spans="1:14" x14ac:dyDescent="0.25">
      <c r="A65" s="39">
        <v>56</v>
      </c>
      <c r="B65" s="40"/>
      <c r="D65" s="26"/>
      <c r="E65" s="27"/>
      <c r="H65" s="41" t="str">
        <f t="shared" si="2"/>
        <v/>
      </c>
      <c r="I65" s="29" t="str">
        <f t="shared" si="3"/>
        <v/>
      </c>
      <c r="J65" s="20" t="str">
        <f t="shared" si="4"/>
        <v/>
      </c>
      <c r="K65" s="20" t="str">
        <f t="shared" si="5"/>
        <v/>
      </c>
      <c r="L65" s="29" t="str">
        <f>IF(B65="","",(SUM($E$10:E65)+SUM($F$10:F65))/K65)</f>
        <v/>
      </c>
      <c r="M65" s="37"/>
      <c r="N65" s="43"/>
    </row>
    <row r="66" spans="1:14" x14ac:dyDescent="0.25">
      <c r="A66" s="39">
        <v>57</v>
      </c>
      <c r="B66" s="40"/>
      <c r="D66" s="26"/>
      <c r="E66" s="27"/>
      <c r="H66" s="41" t="str">
        <f t="shared" si="2"/>
        <v/>
      </c>
      <c r="I66" s="29" t="str">
        <f t="shared" si="3"/>
        <v/>
      </c>
      <c r="J66" s="20" t="str">
        <f t="shared" si="4"/>
        <v/>
      </c>
      <c r="K66" s="20" t="str">
        <f t="shared" si="5"/>
        <v/>
      </c>
      <c r="L66" s="29" t="str">
        <f>IF(B66="","",(SUM($E$10:E66)+SUM($F$10:F66))/K66)</f>
        <v/>
      </c>
      <c r="M66" s="37"/>
      <c r="N66" s="43"/>
    </row>
    <row r="67" spans="1:14" x14ac:dyDescent="0.25">
      <c r="A67" s="39">
        <v>58</v>
      </c>
      <c r="B67" s="40"/>
      <c r="D67" s="26"/>
      <c r="E67" s="27"/>
      <c r="H67" s="41" t="str">
        <f t="shared" si="2"/>
        <v/>
      </c>
      <c r="I67" s="29" t="str">
        <f t="shared" si="3"/>
        <v/>
      </c>
      <c r="J67" s="20" t="str">
        <f t="shared" si="4"/>
        <v/>
      </c>
      <c r="K67" s="20" t="str">
        <f t="shared" si="5"/>
        <v/>
      </c>
      <c r="L67" s="29" t="str">
        <f>IF(B67="","",(SUM($E$10:E67)+SUM($F$10:F67))/K67)</f>
        <v/>
      </c>
      <c r="M67" s="37"/>
      <c r="N67" s="43"/>
    </row>
    <row r="68" spans="1:14" x14ac:dyDescent="0.25">
      <c r="A68" s="39">
        <v>59</v>
      </c>
      <c r="B68" s="40"/>
      <c r="D68" s="26"/>
      <c r="E68" s="27"/>
      <c r="H68" s="41" t="str">
        <f t="shared" si="2"/>
        <v/>
      </c>
      <c r="I68" s="29" t="str">
        <f t="shared" si="3"/>
        <v/>
      </c>
      <c r="J68" s="20" t="str">
        <f t="shared" si="4"/>
        <v/>
      </c>
      <c r="K68" s="20" t="str">
        <f t="shared" si="5"/>
        <v/>
      </c>
      <c r="L68" s="29" t="str">
        <f>IF(B68="","",(SUM($E$10:E68)+SUM($F$10:F68))/K68)</f>
        <v/>
      </c>
      <c r="M68" s="37"/>
      <c r="N68" s="43"/>
    </row>
    <row r="69" spans="1:14" x14ac:dyDescent="0.25">
      <c r="A69" s="39">
        <v>60</v>
      </c>
      <c r="B69" s="40"/>
      <c r="D69" s="26"/>
      <c r="E69" s="27"/>
      <c r="H69" s="41" t="str">
        <f t="shared" si="2"/>
        <v/>
      </c>
      <c r="I69" s="29" t="str">
        <f t="shared" si="3"/>
        <v/>
      </c>
      <c r="J69" s="20" t="str">
        <f t="shared" si="4"/>
        <v/>
      </c>
      <c r="K69" s="20" t="str">
        <f t="shared" si="5"/>
        <v/>
      </c>
      <c r="L69" s="29" t="str">
        <f>IF(B69="","",(SUM($E$10:E69)+SUM($F$10:F69))/K69)</f>
        <v/>
      </c>
      <c r="M69" s="37"/>
      <c r="N69" s="43"/>
    </row>
    <row r="70" spans="1:14" x14ac:dyDescent="0.25">
      <c r="A70" s="39">
        <v>61</v>
      </c>
      <c r="B70" s="40"/>
      <c r="D70" s="26"/>
      <c r="E70" s="27"/>
      <c r="H70" s="41" t="str">
        <f t="shared" si="2"/>
        <v/>
      </c>
      <c r="I70" s="29" t="str">
        <f t="shared" si="3"/>
        <v/>
      </c>
      <c r="J70" s="20" t="str">
        <f t="shared" si="4"/>
        <v/>
      </c>
      <c r="K70" s="20" t="str">
        <f t="shared" si="5"/>
        <v/>
      </c>
      <c r="L70" s="29" t="str">
        <f>IF(B70="","",(SUM($E$10:E70)+SUM($F$10:F70))/K70)</f>
        <v/>
      </c>
      <c r="M70" s="37"/>
      <c r="N70" s="43"/>
    </row>
    <row r="71" spans="1:14" x14ac:dyDescent="0.25">
      <c r="A71" s="39">
        <v>62</v>
      </c>
      <c r="B71" s="40"/>
      <c r="D71" s="26"/>
      <c r="E71" s="27"/>
      <c r="H71" s="41" t="str">
        <f t="shared" si="2"/>
        <v/>
      </c>
      <c r="I71" s="29" t="str">
        <f t="shared" si="3"/>
        <v/>
      </c>
      <c r="J71" s="20" t="str">
        <f t="shared" si="4"/>
        <v/>
      </c>
      <c r="K71" s="20" t="str">
        <f t="shared" si="5"/>
        <v/>
      </c>
      <c r="L71" s="29" t="str">
        <f>IF(B71="","",(SUM($E$10:E71)+SUM($F$10:F71))/K71)</f>
        <v/>
      </c>
      <c r="M71" s="37"/>
      <c r="N71" s="43"/>
    </row>
    <row r="72" spans="1:14" x14ac:dyDescent="0.25">
      <c r="A72" s="39">
        <v>63</v>
      </c>
      <c r="B72" s="40"/>
      <c r="D72" s="26"/>
      <c r="E72" s="27"/>
      <c r="H72" s="41" t="str">
        <f t="shared" si="2"/>
        <v/>
      </c>
      <c r="I72" s="29" t="str">
        <f t="shared" si="3"/>
        <v/>
      </c>
      <c r="J72" s="20" t="str">
        <f t="shared" si="4"/>
        <v/>
      </c>
      <c r="K72" s="20" t="str">
        <f t="shared" si="5"/>
        <v/>
      </c>
      <c r="L72" s="29" t="str">
        <f>IF(B72="","",(SUM($E$10:E72)+SUM($F$10:F72))/K72)</f>
        <v/>
      </c>
      <c r="M72" s="37"/>
      <c r="N72" s="43"/>
    </row>
    <row r="73" spans="1:14" x14ac:dyDescent="0.25">
      <c r="A73" s="39">
        <v>64</v>
      </c>
      <c r="B73" s="40"/>
      <c r="E73" s="27"/>
      <c r="H73" s="41" t="str">
        <f t="shared" si="2"/>
        <v/>
      </c>
      <c r="I73" s="29" t="str">
        <f t="shared" si="3"/>
        <v/>
      </c>
      <c r="J73" s="20" t="str">
        <f t="shared" si="4"/>
        <v/>
      </c>
      <c r="K73" s="20" t="str">
        <f t="shared" si="5"/>
        <v/>
      </c>
      <c r="L73" s="29" t="str">
        <f>IF(B73="","",(SUM($E$10:E73)+SUM($F$10:F73))/K73)</f>
        <v/>
      </c>
      <c r="M73" s="37"/>
      <c r="N73" s="43"/>
    </row>
    <row r="74" spans="1:14" x14ac:dyDescent="0.25">
      <c r="A74" s="39">
        <v>65</v>
      </c>
      <c r="B74" s="40"/>
      <c r="D74" s="26"/>
      <c r="E74" s="27"/>
      <c r="H74" s="41" t="str">
        <f t="shared" si="2"/>
        <v/>
      </c>
      <c r="I74" s="29" t="str">
        <f t="shared" si="3"/>
        <v/>
      </c>
      <c r="J74" s="20" t="str">
        <f t="shared" si="4"/>
        <v/>
      </c>
      <c r="K74" s="20" t="str">
        <f t="shared" si="5"/>
        <v/>
      </c>
      <c r="L74" s="29" t="str">
        <f>IF(B74="","",(SUM($E$10:E74)+SUM($F$10:F74))/K74)</f>
        <v/>
      </c>
      <c r="M74" s="37"/>
      <c r="N74" s="43"/>
    </row>
    <row r="75" spans="1:14" x14ac:dyDescent="0.25">
      <c r="A75" s="39">
        <v>66</v>
      </c>
      <c r="B75" s="40"/>
      <c r="D75" s="26"/>
      <c r="E75" s="27"/>
      <c r="H75" s="41" t="str">
        <f t="shared" si="2"/>
        <v/>
      </c>
      <c r="I75" s="29" t="str">
        <f t="shared" si="3"/>
        <v/>
      </c>
      <c r="J75" s="20" t="str">
        <f t="shared" si="4"/>
        <v/>
      </c>
      <c r="K75" s="20" t="str">
        <f t="shared" si="5"/>
        <v/>
      </c>
      <c r="L75" s="29" t="str">
        <f>IF(B75="","",(SUM($E$10:E75)+SUM($F$10:F75))/K75)</f>
        <v/>
      </c>
      <c r="M75" s="37"/>
      <c r="N75" s="43"/>
    </row>
    <row r="76" spans="1:14" x14ac:dyDescent="0.25">
      <c r="A76" s="39">
        <v>67</v>
      </c>
      <c r="B76" s="40"/>
      <c r="D76" s="26"/>
      <c r="E76" s="27"/>
      <c r="H76" s="41" t="str">
        <f t="shared" ref="H76:H108" si="6">IF(B76="","",E76/D76)</f>
        <v/>
      </c>
      <c r="I76" s="29" t="str">
        <f t="shared" ref="I76:I108" si="7">IF(B76="","",D76/((J76)/100))</f>
        <v/>
      </c>
      <c r="J76" s="20" t="str">
        <f t="shared" ref="J76:J108" si="8">IF(B76="","",(C76-C75))</f>
        <v/>
      </c>
      <c r="K76" s="20" t="str">
        <f t="shared" ref="K76:K108" si="9">IF(B76="","",C76-$C$10)</f>
        <v/>
      </c>
      <c r="L76" s="29" t="str">
        <f>IF(B76="","",(SUM($E$10:E76)+SUM($F$10:F76))/K76)</f>
        <v/>
      </c>
      <c r="M76" s="37"/>
      <c r="N76" s="43"/>
    </row>
    <row r="77" spans="1:14" x14ac:dyDescent="0.25">
      <c r="A77" s="39">
        <v>68</v>
      </c>
      <c r="B77" s="40"/>
      <c r="D77" s="26"/>
      <c r="E77" s="27"/>
      <c r="H77" s="41" t="str">
        <f t="shared" si="6"/>
        <v/>
      </c>
      <c r="I77" s="29" t="str">
        <f t="shared" si="7"/>
        <v/>
      </c>
      <c r="J77" s="20" t="str">
        <f t="shared" si="8"/>
        <v/>
      </c>
      <c r="K77" s="20" t="str">
        <f t="shared" si="9"/>
        <v/>
      </c>
      <c r="L77" s="29" t="str">
        <f>IF(B77="","",(SUM($E$10:E77)+SUM($F$10:F77))/K77)</f>
        <v/>
      </c>
      <c r="M77" s="37"/>
      <c r="N77" s="43"/>
    </row>
    <row r="78" spans="1:14" x14ac:dyDescent="0.25">
      <c r="A78" s="39">
        <v>69</v>
      </c>
      <c r="B78" s="40"/>
      <c r="D78" s="26"/>
      <c r="E78" s="27"/>
      <c r="H78" s="41" t="str">
        <f t="shared" si="6"/>
        <v/>
      </c>
      <c r="I78" s="29" t="str">
        <f t="shared" si="7"/>
        <v/>
      </c>
      <c r="J78" s="20" t="str">
        <f t="shared" si="8"/>
        <v/>
      </c>
      <c r="K78" s="20" t="str">
        <f t="shared" si="9"/>
        <v/>
      </c>
      <c r="L78" s="29" t="str">
        <f>IF(B78="","",(SUM($E$10:E78)+SUM($F$10:F78))/K78)</f>
        <v/>
      </c>
      <c r="M78" s="37"/>
      <c r="N78" s="43"/>
    </row>
    <row r="79" spans="1:14" x14ac:dyDescent="0.25">
      <c r="A79" s="39">
        <v>70</v>
      </c>
      <c r="B79" s="40"/>
      <c r="D79" s="26"/>
      <c r="E79" s="27"/>
      <c r="H79" s="41" t="str">
        <f t="shared" si="6"/>
        <v/>
      </c>
      <c r="I79" s="29" t="str">
        <f t="shared" si="7"/>
        <v/>
      </c>
      <c r="J79" s="20" t="str">
        <f t="shared" si="8"/>
        <v/>
      </c>
      <c r="K79" s="20" t="str">
        <f t="shared" si="9"/>
        <v/>
      </c>
      <c r="L79" s="29" t="str">
        <f>IF(B79="","",(SUM($E$10:E79)+SUM($F$10:F79))/K79)</f>
        <v/>
      </c>
      <c r="M79" s="37"/>
      <c r="N79" s="43"/>
    </row>
    <row r="80" spans="1:14" x14ac:dyDescent="0.25">
      <c r="A80" s="39">
        <v>71</v>
      </c>
      <c r="B80" s="46"/>
      <c r="D80" s="26"/>
      <c r="E80" s="27"/>
      <c r="H80" s="41" t="str">
        <f t="shared" si="6"/>
        <v/>
      </c>
      <c r="I80" s="29" t="str">
        <f t="shared" si="7"/>
        <v/>
      </c>
      <c r="J80" s="20" t="str">
        <f t="shared" si="8"/>
        <v/>
      </c>
      <c r="K80" s="20" t="str">
        <f t="shared" si="9"/>
        <v/>
      </c>
      <c r="L80" s="29" t="str">
        <f>IF(B80="","",(SUM($E$10:E80)+SUM($F$10:F80))/K80)</f>
        <v/>
      </c>
      <c r="M80" s="37"/>
      <c r="N80" s="43"/>
    </row>
    <row r="81" spans="1:14" x14ac:dyDescent="0.25">
      <c r="A81" s="39">
        <v>72</v>
      </c>
      <c r="B81" s="46"/>
      <c r="D81" s="26"/>
      <c r="E81" s="27"/>
      <c r="H81" s="41" t="str">
        <f t="shared" si="6"/>
        <v/>
      </c>
      <c r="I81" s="29" t="str">
        <f t="shared" si="7"/>
        <v/>
      </c>
      <c r="J81" s="20" t="str">
        <f t="shared" si="8"/>
        <v/>
      </c>
      <c r="K81" s="20" t="str">
        <f t="shared" si="9"/>
        <v/>
      </c>
      <c r="L81" s="29" t="str">
        <f>IF(B81="","",(SUM($E$10:E81)+SUM($F$10:F81))/K81)</f>
        <v/>
      </c>
      <c r="M81" s="37"/>
      <c r="N81" s="43"/>
    </row>
    <row r="82" spans="1:14" x14ac:dyDescent="0.25">
      <c r="A82" s="39">
        <v>73</v>
      </c>
      <c r="B82" s="46"/>
      <c r="D82" s="26"/>
      <c r="E82" s="27"/>
      <c r="H82" s="41" t="str">
        <f t="shared" si="6"/>
        <v/>
      </c>
      <c r="I82" s="29" t="str">
        <f t="shared" si="7"/>
        <v/>
      </c>
      <c r="J82" s="20" t="str">
        <f t="shared" si="8"/>
        <v/>
      </c>
      <c r="K82" s="20" t="str">
        <f t="shared" si="9"/>
        <v/>
      </c>
      <c r="L82" s="29" t="str">
        <f>IF(B82="","",(SUM($E$10:E82)+SUM($F$10:F82))/K82)</f>
        <v/>
      </c>
      <c r="M82" s="37"/>
      <c r="N82" s="43"/>
    </row>
    <row r="83" spans="1:14" x14ac:dyDescent="0.25">
      <c r="A83" s="39">
        <v>74</v>
      </c>
      <c r="B83" s="40"/>
      <c r="D83" s="26"/>
      <c r="E83" s="27"/>
      <c r="H83" s="41" t="str">
        <f t="shared" si="6"/>
        <v/>
      </c>
      <c r="I83" s="29" t="str">
        <f t="shared" si="7"/>
        <v/>
      </c>
      <c r="J83" s="20" t="str">
        <f t="shared" si="8"/>
        <v/>
      </c>
      <c r="K83" s="20" t="str">
        <f t="shared" si="9"/>
        <v/>
      </c>
      <c r="L83" s="29" t="str">
        <f>IF(B83="","",(SUM($E$10:E83)+SUM($F$10:F83))/K83)</f>
        <v/>
      </c>
      <c r="M83" s="37"/>
      <c r="N83" s="43"/>
    </row>
    <row r="84" spans="1:14" x14ac:dyDescent="0.25">
      <c r="A84" s="39">
        <v>75</v>
      </c>
      <c r="D84" s="26"/>
      <c r="E84" s="27"/>
      <c r="H84" s="41" t="str">
        <f t="shared" si="6"/>
        <v/>
      </c>
      <c r="I84" s="29" t="str">
        <f t="shared" si="7"/>
        <v/>
      </c>
      <c r="J84" s="20" t="str">
        <f t="shared" si="8"/>
        <v/>
      </c>
      <c r="K84" s="20" t="str">
        <f t="shared" si="9"/>
        <v/>
      </c>
      <c r="L84" s="29" t="str">
        <f>IF(B84="","",(SUM($E$10:E84)+SUM($F$10:F84))/K84)</f>
        <v/>
      </c>
      <c r="M84" s="37"/>
      <c r="N84" s="43"/>
    </row>
    <row r="85" spans="1:14" x14ac:dyDescent="0.25">
      <c r="A85" s="39">
        <v>76</v>
      </c>
      <c r="B85" s="40"/>
      <c r="D85" s="26"/>
      <c r="E85" s="27"/>
      <c r="H85" s="41" t="str">
        <f t="shared" si="6"/>
        <v/>
      </c>
      <c r="I85" s="29" t="str">
        <f t="shared" si="7"/>
        <v/>
      </c>
      <c r="J85" s="20" t="str">
        <f t="shared" si="8"/>
        <v/>
      </c>
      <c r="K85" s="20" t="str">
        <f t="shared" si="9"/>
        <v/>
      </c>
      <c r="L85" s="29" t="str">
        <f>IF(B85="","",(SUM($E$10:E85)+SUM($F$10:F85))/K85)</f>
        <v/>
      </c>
      <c r="M85" s="37"/>
      <c r="N85" s="43"/>
    </row>
    <row r="86" spans="1:14" x14ac:dyDescent="0.25">
      <c r="A86" s="39">
        <v>77</v>
      </c>
      <c r="B86" s="40"/>
      <c r="D86" s="26"/>
      <c r="E86" s="27"/>
      <c r="H86" s="41" t="str">
        <f t="shared" si="6"/>
        <v/>
      </c>
      <c r="I86" s="29" t="str">
        <f t="shared" si="7"/>
        <v/>
      </c>
      <c r="J86" s="20" t="str">
        <f t="shared" si="8"/>
        <v/>
      </c>
      <c r="K86" s="20" t="str">
        <f t="shared" si="9"/>
        <v/>
      </c>
      <c r="L86" s="29" t="str">
        <f>IF(B86="","",(SUM($E$10:E86)+SUM($F$10:F86))/K86)</f>
        <v/>
      </c>
      <c r="M86" s="37"/>
      <c r="N86" s="43"/>
    </row>
    <row r="87" spans="1:14" x14ac:dyDescent="0.25">
      <c r="A87" s="39">
        <v>78</v>
      </c>
      <c r="B87" s="40"/>
      <c r="D87" s="26"/>
      <c r="E87" s="27"/>
      <c r="H87" s="41" t="str">
        <f t="shared" si="6"/>
        <v/>
      </c>
      <c r="I87" s="29" t="str">
        <f t="shared" si="7"/>
        <v/>
      </c>
      <c r="J87" s="20" t="str">
        <f t="shared" si="8"/>
        <v/>
      </c>
      <c r="K87" s="20" t="str">
        <f t="shared" si="9"/>
        <v/>
      </c>
      <c r="L87" s="29" t="str">
        <f>IF(B87="","",(SUM($E$10:E87)+SUM($F$10:F87))/K87)</f>
        <v/>
      </c>
      <c r="M87" s="37"/>
      <c r="N87" s="43"/>
    </row>
    <row r="88" spans="1:14" x14ac:dyDescent="0.25">
      <c r="A88" s="39">
        <v>79</v>
      </c>
      <c r="B88" s="40"/>
      <c r="D88" s="26"/>
      <c r="E88" s="27"/>
      <c r="H88" s="41" t="str">
        <f t="shared" si="6"/>
        <v/>
      </c>
      <c r="I88" s="29" t="str">
        <f t="shared" si="7"/>
        <v/>
      </c>
      <c r="J88" s="20" t="str">
        <f t="shared" si="8"/>
        <v/>
      </c>
      <c r="K88" s="20" t="str">
        <f t="shared" si="9"/>
        <v/>
      </c>
      <c r="L88" s="29" t="str">
        <f>IF(B88="","",(SUM($E$10:E88)+SUM($F$10:F88))/K88)</f>
        <v/>
      </c>
      <c r="M88" s="37"/>
      <c r="N88" s="43"/>
    </row>
    <row r="89" spans="1:14" x14ac:dyDescent="0.25">
      <c r="A89" s="39">
        <v>80</v>
      </c>
      <c r="B89" s="47"/>
      <c r="D89" s="26"/>
      <c r="E89" s="27"/>
      <c r="H89" s="41" t="str">
        <f t="shared" si="6"/>
        <v/>
      </c>
      <c r="I89" s="29" t="str">
        <f t="shared" si="7"/>
        <v/>
      </c>
      <c r="J89" s="20" t="str">
        <f t="shared" si="8"/>
        <v/>
      </c>
      <c r="K89" s="20" t="str">
        <f t="shared" si="9"/>
        <v/>
      </c>
      <c r="L89" s="29" t="str">
        <f>IF(B89="","",(SUM($E$10:E89)+SUM($F$10:F89))/K89)</f>
        <v/>
      </c>
      <c r="M89" s="48"/>
      <c r="N89" s="43"/>
    </row>
    <row r="90" spans="1:14" x14ac:dyDescent="0.25">
      <c r="A90" s="39">
        <v>81</v>
      </c>
      <c r="B90" s="40"/>
      <c r="D90" s="26"/>
      <c r="E90" s="27"/>
      <c r="H90" s="41" t="str">
        <f t="shared" si="6"/>
        <v/>
      </c>
      <c r="I90" s="29" t="str">
        <f t="shared" si="7"/>
        <v/>
      </c>
      <c r="J90" s="20" t="str">
        <f t="shared" si="8"/>
        <v/>
      </c>
      <c r="K90" s="20" t="str">
        <f t="shared" si="9"/>
        <v/>
      </c>
      <c r="L90" s="29" t="str">
        <f>IF(B90="","",(SUM($E$10:E90)+SUM($F$10:F90))/K90)</f>
        <v/>
      </c>
      <c r="M90" s="37"/>
      <c r="N90" s="43"/>
    </row>
    <row r="91" spans="1:14" x14ac:dyDescent="0.25">
      <c r="A91" s="39">
        <v>82</v>
      </c>
      <c r="B91" s="40"/>
      <c r="D91" s="26"/>
      <c r="E91" s="27"/>
      <c r="H91" s="41" t="str">
        <f t="shared" si="6"/>
        <v/>
      </c>
      <c r="I91" s="29" t="str">
        <f t="shared" si="7"/>
        <v/>
      </c>
      <c r="J91" s="20" t="str">
        <f t="shared" si="8"/>
        <v/>
      </c>
      <c r="K91" s="20" t="str">
        <f t="shared" si="9"/>
        <v/>
      </c>
      <c r="L91" s="29" t="str">
        <f>IF(B91="","",(SUM($E$10:E91)+SUM($F$10:F91))/K91)</f>
        <v/>
      </c>
      <c r="M91" s="37"/>
      <c r="N91" s="43"/>
    </row>
    <row r="92" spans="1:14" x14ac:dyDescent="0.25">
      <c r="A92" s="39">
        <v>83</v>
      </c>
      <c r="B92" s="40"/>
      <c r="D92" s="26"/>
      <c r="E92" s="27"/>
      <c r="H92" s="41" t="str">
        <f t="shared" si="6"/>
        <v/>
      </c>
      <c r="I92" s="29" t="str">
        <f t="shared" si="7"/>
        <v/>
      </c>
      <c r="J92" s="20" t="str">
        <f t="shared" si="8"/>
        <v/>
      </c>
      <c r="K92" s="20" t="str">
        <f t="shared" si="9"/>
        <v/>
      </c>
      <c r="L92" s="29" t="str">
        <f>IF(B92="","",(SUM($E$10:E92)+SUM($F$10:F92))/K92)</f>
        <v/>
      </c>
      <c r="M92" s="37"/>
      <c r="N92" s="43"/>
    </row>
    <row r="93" spans="1:14" x14ac:dyDescent="0.25">
      <c r="A93" s="39">
        <v>84</v>
      </c>
      <c r="B93" s="40"/>
      <c r="D93" s="26"/>
      <c r="E93" s="27"/>
      <c r="H93" s="41" t="str">
        <f t="shared" si="6"/>
        <v/>
      </c>
      <c r="I93" s="29" t="str">
        <f t="shared" si="7"/>
        <v/>
      </c>
      <c r="J93" s="20" t="str">
        <f t="shared" si="8"/>
        <v/>
      </c>
      <c r="K93" s="20" t="str">
        <f t="shared" si="9"/>
        <v/>
      </c>
      <c r="L93" s="29" t="str">
        <f>IF(B93="","",(SUM($E$10:E93)+SUM($F$10:F93))/K93)</f>
        <v/>
      </c>
      <c r="M93" s="37"/>
      <c r="N93" s="43"/>
    </row>
    <row r="94" spans="1:14" x14ac:dyDescent="0.25">
      <c r="A94" s="39">
        <v>85</v>
      </c>
      <c r="B94" s="40"/>
      <c r="D94" s="26"/>
      <c r="E94" s="27"/>
      <c r="H94" s="41" t="str">
        <f t="shared" si="6"/>
        <v/>
      </c>
      <c r="I94" s="29" t="str">
        <f t="shared" si="7"/>
        <v/>
      </c>
      <c r="J94" s="20" t="str">
        <f t="shared" si="8"/>
        <v/>
      </c>
      <c r="K94" s="20" t="str">
        <f t="shared" si="9"/>
        <v/>
      </c>
      <c r="L94" s="29" t="str">
        <f>IF(B94="","",(SUM($E$10:E94)+SUM($F$10:F94))/K94)</f>
        <v/>
      </c>
      <c r="M94" s="37"/>
      <c r="N94" s="43"/>
    </row>
    <row r="95" spans="1:14" x14ac:dyDescent="0.25">
      <c r="A95" s="39">
        <v>86</v>
      </c>
      <c r="B95" s="40"/>
      <c r="D95" s="26"/>
      <c r="E95" s="27"/>
      <c r="H95" s="41" t="str">
        <f t="shared" si="6"/>
        <v/>
      </c>
      <c r="I95" s="29" t="str">
        <f t="shared" si="7"/>
        <v/>
      </c>
      <c r="J95" s="20" t="str">
        <f t="shared" si="8"/>
        <v/>
      </c>
      <c r="K95" s="20" t="str">
        <f t="shared" si="9"/>
        <v/>
      </c>
      <c r="L95" s="29" t="str">
        <f>IF(B95="","",(SUM($E$10:E95)+SUM($F$10:F95))/K95)</f>
        <v/>
      </c>
      <c r="M95" s="37"/>
      <c r="N95" s="43"/>
    </row>
    <row r="96" spans="1:14" x14ac:dyDescent="0.25">
      <c r="A96" s="39">
        <v>88</v>
      </c>
      <c r="B96" s="40"/>
      <c r="D96" s="26"/>
      <c r="E96" s="27"/>
      <c r="H96" s="41" t="str">
        <f t="shared" si="6"/>
        <v/>
      </c>
      <c r="I96" s="29" t="str">
        <f t="shared" si="7"/>
        <v/>
      </c>
      <c r="J96" s="20" t="str">
        <f t="shared" si="8"/>
        <v/>
      </c>
      <c r="K96" s="20" t="str">
        <f t="shared" si="9"/>
        <v/>
      </c>
      <c r="L96" s="29" t="str">
        <f>IF(B96="","",(SUM($E$10:E96)+SUM($F$10:F96))/K96)</f>
        <v/>
      </c>
      <c r="M96" s="37"/>
      <c r="N96" s="43"/>
    </row>
    <row r="97" spans="1:14" x14ac:dyDescent="0.25">
      <c r="A97" s="39">
        <v>88</v>
      </c>
      <c r="B97" s="40"/>
      <c r="D97" s="26"/>
      <c r="E97" s="27"/>
      <c r="H97" s="41" t="str">
        <f t="shared" si="6"/>
        <v/>
      </c>
      <c r="I97" s="29" t="str">
        <f t="shared" si="7"/>
        <v/>
      </c>
      <c r="J97" s="20" t="str">
        <f t="shared" si="8"/>
        <v/>
      </c>
      <c r="K97" s="20" t="str">
        <f t="shared" si="9"/>
        <v/>
      </c>
      <c r="L97" s="29" t="str">
        <f>IF(B97="","",(SUM($E$10:E97)+SUM($F$10:F97))/K97)</f>
        <v/>
      </c>
      <c r="M97" s="37"/>
      <c r="N97" s="43"/>
    </row>
    <row r="98" spans="1:14" x14ac:dyDescent="0.25">
      <c r="A98" s="39">
        <v>89</v>
      </c>
      <c r="B98" s="40"/>
      <c r="D98" s="26"/>
      <c r="E98" s="27"/>
      <c r="H98" s="41" t="str">
        <f t="shared" si="6"/>
        <v/>
      </c>
      <c r="I98" s="29" t="str">
        <f t="shared" si="7"/>
        <v/>
      </c>
      <c r="J98" s="20" t="str">
        <f t="shared" si="8"/>
        <v/>
      </c>
      <c r="K98" s="20" t="str">
        <f t="shared" si="9"/>
        <v/>
      </c>
      <c r="L98" s="29" t="str">
        <f>IF(B98="","",(SUM($E$10:E98)+SUM($F$10:F98))/K98)</f>
        <v/>
      </c>
      <c r="M98" s="37"/>
      <c r="N98" s="43"/>
    </row>
    <row r="99" spans="1:14" x14ac:dyDescent="0.25">
      <c r="A99" s="39">
        <v>90</v>
      </c>
      <c r="B99" s="47"/>
      <c r="D99" s="26"/>
      <c r="E99" s="27"/>
      <c r="H99" s="41" t="str">
        <f t="shared" si="6"/>
        <v/>
      </c>
      <c r="I99" s="29" t="str">
        <f t="shared" si="7"/>
        <v/>
      </c>
      <c r="J99" s="20" t="str">
        <f t="shared" si="8"/>
        <v/>
      </c>
      <c r="K99" s="20" t="str">
        <f t="shared" si="9"/>
        <v/>
      </c>
      <c r="L99" s="29" t="str">
        <f>IF(B99="","",(SUM($E$10:E99)+SUM($F$10:F99))/K99)</f>
        <v/>
      </c>
      <c r="M99" s="37"/>
      <c r="N99" s="43"/>
    </row>
    <row r="100" spans="1:14" x14ac:dyDescent="0.25">
      <c r="A100" s="39">
        <v>91</v>
      </c>
      <c r="B100" s="40"/>
      <c r="D100" s="26"/>
      <c r="E100" s="27"/>
      <c r="H100" s="41" t="str">
        <f t="shared" si="6"/>
        <v/>
      </c>
      <c r="I100" s="29" t="str">
        <f t="shared" si="7"/>
        <v/>
      </c>
      <c r="J100" s="20" t="str">
        <f t="shared" si="8"/>
        <v/>
      </c>
      <c r="K100" s="20" t="str">
        <f t="shared" si="9"/>
        <v/>
      </c>
      <c r="L100" s="29" t="str">
        <f>IF(B100="","",(SUM($E$10:E100)+SUM($F$10:F100))/K100)</f>
        <v/>
      </c>
      <c r="M100" s="37"/>
      <c r="N100" s="43"/>
    </row>
    <row r="101" spans="1:14" x14ac:dyDescent="0.25">
      <c r="A101" s="39">
        <v>92</v>
      </c>
      <c r="B101" s="40"/>
      <c r="D101" s="26"/>
      <c r="E101" s="27"/>
      <c r="H101" s="41" t="str">
        <f t="shared" si="6"/>
        <v/>
      </c>
      <c r="I101" s="29" t="str">
        <f t="shared" si="7"/>
        <v/>
      </c>
      <c r="J101" s="20" t="str">
        <f t="shared" si="8"/>
        <v/>
      </c>
      <c r="K101" s="20" t="str">
        <f t="shared" si="9"/>
        <v/>
      </c>
      <c r="L101" s="29" t="str">
        <f>IF(B101="","",(SUM($E$10:E101)+SUM($F$10:F101))/K101)</f>
        <v/>
      </c>
      <c r="M101" s="37"/>
      <c r="N101" s="43"/>
    </row>
    <row r="102" spans="1:14" x14ac:dyDescent="0.25">
      <c r="A102" s="39">
        <v>93</v>
      </c>
      <c r="B102" s="40"/>
      <c r="D102" s="26"/>
      <c r="E102" s="27"/>
      <c r="H102" s="41" t="str">
        <f t="shared" si="6"/>
        <v/>
      </c>
      <c r="I102" s="29" t="str">
        <f t="shared" si="7"/>
        <v/>
      </c>
      <c r="J102" s="20" t="str">
        <f t="shared" si="8"/>
        <v/>
      </c>
      <c r="K102" s="20" t="str">
        <f t="shared" si="9"/>
        <v/>
      </c>
      <c r="L102" s="29" t="str">
        <f>IF(B102="","",(SUM($E$10:E102)+SUM($F$10:F102))/K102)</f>
        <v/>
      </c>
      <c r="M102" s="37"/>
      <c r="N102" s="43"/>
    </row>
    <row r="103" spans="1:14" x14ac:dyDescent="0.25">
      <c r="A103" s="39">
        <v>94</v>
      </c>
      <c r="B103" s="40"/>
      <c r="D103" s="26"/>
      <c r="E103" s="27"/>
      <c r="H103" s="41" t="str">
        <f t="shared" si="6"/>
        <v/>
      </c>
      <c r="I103" s="29" t="str">
        <f t="shared" si="7"/>
        <v/>
      </c>
      <c r="J103" s="20" t="str">
        <f t="shared" si="8"/>
        <v/>
      </c>
      <c r="K103" s="20" t="str">
        <f t="shared" si="9"/>
        <v/>
      </c>
      <c r="L103" s="29" t="str">
        <f>IF(B103="","",(SUM($E$10:E103)+SUM($F$10:F103))/K103)</f>
        <v/>
      </c>
      <c r="M103" s="37"/>
      <c r="N103" s="43"/>
    </row>
    <row r="104" spans="1:14" x14ac:dyDescent="0.25">
      <c r="A104" s="39">
        <v>95</v>
      </c>
      <c r="B104" s="40"/>
      <c r="D104" s="26"/>
      <c r="E104" s="27"/>
      <c r="H104" s="41" t="str">
        <f t="shared" si="6"/>
        <v/>
      </c>
      <c r="I104" s="29" t="str">
        <f t="shared" si="7"/>
        <v/>
      </c>
      <c r="J104" s="20" t="str">
        <f t="shared" si="8"/>
        <v/>
      </c>
      <c r="K104" s="20" t="str">
        <f t="shared" si="9"/>
        <v/>
      </c>
      <c r="L104" s="29" t="str">
        <f>IF(B104="","",(SUM($E$10:E104)+SUM($F$10:F104))/K104)</f>
        <v/>
      </c>
      <c r="M104" s="37"/>
      <c r="N104" s="43"/>
    </row>
    <row r="105" spans="1:14" x14ac:dyDescent="0.25">
      <c r="A105" s="39">
        <v>96</v>
      </c>
      <c r="B105" s="40"/>
      <c r="D105" s="26"/>
      <c r="E105" s="27"/>
      <c r="H105" s="41" t="str">
        <f t="shared" si="6"/>
        <v/>
      </c>
      <c r="I105" s="29" t="str">
        <f t="shared" si="7"/>
        <v/>
      </c>
      <c r="J105" s="20" t="str">
        <f t="shared" si="8"/>
        <v/>
      </c>
      <c r="K105" s="20" t="str">
        <f t="shared" si="9"/>
        <v/>
      </c>
      <c r="L105" s="29" t="str">
        <f>IF(B105="","",(SUM($E$10:E105)+SUM($F$10:F105))/K105)</f>
        <v/>
      </c>
      <c r="M105" s="37"/>
      <c r="N105" s="43"/>
    </row>
    <row r="106" spans="1:14" x14ac:dyDescent="0.25">
      <c r="A106" s="39">
        <v>97</v>
      </c>
      <c r="B106" s="40"/>
      <c r="D106" s="26"/>
      <c r="E106" s="27"/>
      <c r="H106" s="41" t="str">
        <f t="shared" si="6"/>
        <v/>
      </c>
      <c r="I106" s="29" t="str">
        <f t="shared" si="7"/>
        <v/>
      </c>
      <c r="J106" s="20" t="str">
        <f t="shared" si="8"/>
        <v/>
      </c>
      <c r="K106" s="20" t="str">
        <f t="shared" si="9"/>
        <v/>
      </c>
      <c r="L106" s="29" t="str">
        <f>IF(B106="","",(SUM($E$10:E106)+SUM($F$10:F106))/K106)</f>
        <v/>
      </c>
      <c r="M106" s="37"/>
      <c r="N106" s="43"/>
    </row>
    <row r="107" spans="1:14" x14ac:dyDescent="0.25">
      <c r="A107" s="39">
        <v>98</v>
      </c>
      <c r="B107" s="40"/>
      <c r="D107" s="26"/>
      <c r="E107" s="27"/>
      <c r="H107" s="41" t="str">
        <f t="shared" si="6"/>
        <v/>
      </c>
      <c r="I107" s="29" t="str">
        <f t="shared" si="7"/>
        <v/>
      </c>
      <c r="J107" s="20" t="str">
        <f t="shared" si="8"/>
        <v/>
      </c>
      <c r="K107" s="20" t="str">
        <f t="shared" si="9"/>
        <v/>
      </c>
      <c r="L107" s="29" t="str">
        <f>IF(B107="","",(SUM($E$10:E107)+SUM($F$10:F107))/K107)</f>
        <v/>
      </c>
      <c r="M107" s="37"/>
      <c r="N107" s="43"/>
    </row>
    <row r="108" spans="1:14" x14ac:dyDescent="0.25">
      <c r="A108" s="39">
        <v>99</v>
      </c>
      <c r="B108" s="40"/>
      <c r="D108" s="26"/>
      <c r="E108" s="27"/>
      <c r="H108" s="41" t="str">
        <f t="shared" si="6"/>
        <v/>
      </c>
      <c r="I108" s="29" t="str">
        <f t="shared" si="7"/>
        <v/>
      </c>
      <c r="J108" s="20" t="str">
        <f t="shared" si="8"/>
        <v/>
      </c>
      <c r="K108" s="20" t="str">
        <f t="shared" si="9"/>
        <v/>
      </c>
      <c r="L108" s="29" t="str">
        <f>IF(B108="","",(SUM($E$10:E108)+SUM($F$10:F108))/K108)</f>
        <v/>
      </c>
      <c r="M108" s="37"/>
      <c r="N108" s="43"/>
    </row>
    <row r="109" spans="1:14" x14ac:dyDescent="0.25">
      <c r="A109" s="39">
        <v>100</v>
      </c>
      <c r="B109" s="40"/>
      <c r="D109" s="26"/>
      <c r="E109" s="27"/>
      <c r="H109" s="41" t="str">
        <f t="shared" ref="H109:H137" si="10">IF(B109="","",E109/D109)</f>
        <v/>
      </c>
      <c r="I109" s="29" t="str">
        <f t="shared" ref="I109:I139" si="11">IF(B109="","",D109/((J109)/100))</f>
        <v/>
      </c>
      <c r="J109" s="20" t="str">
        <f t="shared" ref="J109:J139" si="12">IF(B109="","",(C109-C108)/$N$8)</f>
        <v/>
      </c>
      <c r="K109" s="20" t="str">
        <f t="shared" ref="K109:K172" si="13">IF(B109="","",$C$10+(C109-$C$10)/$N$8)</f>
        <v/>
      </c>
      <c r="L109" s="20" t="str">
        <f>IF(B109="","",K109-#REF!)</f>
        <v/>
      </c>
      <c r="M109" s="37"/>
      <c r="N109" s="43" t="str">
        <f>IF(B109="","",(SUM($E$10:E109)+SUM($F$10:F109))/L109)</f>
        <v/>
      </c>
    </row>
    <row r="110" spans="1:14" x14ac:dyDescent="0.25">
      <c r="A110" s="39">
        <v>101</v>
      </c>
      <c r="B110" s="40"/>
      <c r="D110" s="26"/>
      <c r="E110" s="27"/>
      <c r="H110" s="41" t="str">
        <f t="shared" si="10"/>
        <v/>
      </c>
      <c r="I110" s="29" t="str">
        <f t="shared" si="11"/>
        <v/>
      </c>
      <c r="J110" s="20" t="str">
        <f t="shared" si="12"/>
        <v/>
      </c>
      <c r="K110" s="20" t="str">
        <f t="shared" si="13"/>
        <v/>
      </c>
      <c r="L110" s="20" t="str">
        <f>IF(B110="","",K110-#REF!)</f>
        <v/>
      </c>
      <c r="M110" s="37"/>
      <c r="N110" s="43" t="str">
        <f>IF(B110="","",(SUM($E$10:E110)+SUM($F$10:F110))/L110)</f>
        <v/>
      </c>
    </row>
    <row r="111" spans="1:14" x14ac:dyDescent="0.25">
      <c r="A111" s="39">
        <v>102</v>
      </c>
      <c r="B111" s="40"/>
      <c r="D111" s="26"/>
      <c r="E111" s="27"/>
      <c r="H111" s="41" t="str">
        <f t="shared" si="10"/>
        <v/>
      </c>
      <c r="I111" s="29" t="str">
        <f t="shared" si="11"/>
        <v/>
      </c>
      <c r="J111" s="20" t="str">
        <f t="shared" si="12"/>
        <v/>
      </c>
      <c r="K111" s="20" t="str">
        <f t="shared" si="13"/>
        <v/>
      </c>
      <c r="L111" s="20" t="str">
        <f>IF(B111="","",K111-#REF!)</f>
        <v/>
      </c>
      <c r="M111" s="37"/>
      <c r="N111" s="43" t="str">
        <f>IF(B111="","",(SUM($E$10:E111)+SUM($F$10:F111))/L111)</f>
        <v/>
      </c>
    </row>
    <row r="112" spans="1:14" x14ac:dyDescent="0.25">
      <c r="A112" s="39">
        <v>103</v>
      </c>
      <c r="B112" s="40"/>
      <c r="D112" s="26"/>
      <c r="E112" s="27"/>
      <c r="H112" s="41" t="str">
        <f t="shared" si="10"/>
        <v/>
      </c>
      <c r="I112" s="29" t="str">
        <f t="shared" si="11"/>
        <v/>
      </c>
      <c r="J112" s="20" t="str">
        <f t="shared" si="12"/>
        <v/>
      </c>
      <c r="K112" s="20" t="str">
        <f t="shared" si="13"/>
        <v/>
      </c>
      <c r="L112" s="20" t="str">
        <f>IF(B112="","",K112-#REF!)</f>
        <v/>
      </c>
      <c r="M112" s="37"/>
      <c r="N112" s="43" t="str">
        <f>IF(B112="","",(SUM($E$10:E112)+SUM($F$10:F112))/L112)</f>
        <v/>
      </c>
    </row>
    <row r="113" spans="1:14" x14ac:dyDescent="0.25">
      <c r="A113" s="39">
        <v>104</v>
      </c>
      <c r="B113" s="40"/>
      <c r="D113" s="26"/>
      <c r="E113" s="27"/>
      <c r="H113" s="41" t="str">
        <f t="shared" si="10"/>
        <v/>
      </c>
      <c r="I113" s="29" t="str">
        <f t="shared" si="11"/>
        <v/>
      </c>
      <c r="J113" s="20" t="str">
        <f t="shared" si="12"/>
        <v/>
      </c>
      <c r="K113" s="20" t="str">
        <f t="shared" si="13"/>
        <v/>
      </c>
      <c r="L113" s="20" t="str">
        <f>IF(B113="","",K113-#REF!)</f>
        <v/>
      </c>
      <c r="M113" s="37"/>
      <c r="N113" s="43" t="str">
        <f>IF(B113="","",(SUM($E$10:E113)+SUM($F$10:F113))/L113)</f>
        <v/>
      </c>
    </row>
    <row r="114" spans="1:14" x14ac:dyDescent="0.25">
      <c r="A114" s="39">
        <v>105</v>
      </c>
      <c r="B114" s="40"/>
      <c r="D114" s="26"/>
      <c r="E114" s="27"/>
      <c r="H114" s="41" t="str">
        <f t="shared" si="10"/>
        <v/>
      </c>
      <c r="I114" s="29" t="str">
        <f t="shared" si="11"/>
        <v/>
      </c>
      <c r="J114" s="20" t="str">
        <f t="shared" si="12"/>
        <v/>
      </c>
      <c r="K114" s="20" t="str">
        <f t="shared" si="13"/>
        <v/>
      </c>
      <c r="L114" s="20" t="str">
        <f>IF(B114="","",K114-#REF!)</f>
        <v/>
      </c>
      <c r="M114" s="37"/>
      <c r="N114" s="43" t="str">
        <f>IF(B114="","",(SUM($E$10:E114)+SUM($F$10:F114))/L114)</f>
        <v/>
      </c>
    </row>
    <row r="115" spans="1:14" x14ac:dyDescent="0.25">
      <c r="A115" s="39">
        <v>106</v>
      </c>
      <c r="B115" s="40"/>
      <c r="D115" s="26"/>
      <c r="E115" s="27"/>
      <c r="H115" s="41" t="str">
        <f t="shared" si="10"/>
        <v/>
      </c>
      <c r="I115" s="29" t="str">
        <f t="shared" si="11"/>
        <v/>
      </c>
      <c r="J115" s="20" t="str">
        <f t="shared" si="12"/>
        <v/>
      </c>
      <c r="K115" s="20" t="str">
        <f t="shared" si="13"/>
        <v/>
      </c>
      <c r="L115" s="20" t="str">
        <f>IF(B115="","",K115-#REF!)</f>
        <v/>
      </c>
      <c r="M115" s="37"/>
      <c r="N115" s="43" t="str">
        <f>IF(B115="","",(SUM($E$10:E115)+SUM($F$10:F115))/L115)</f>
        <v/>
      </c>
    </row>
    <row r="116" spans="1:14" x14ac:dyDescent="0.25">
      <c r="A116" s="39">
        <v>107</v>
      </c>
      <c r="B116" s="40"/>
      <c r="D116" s="26"/>
      <c r="E116" s="27"/>
      <c r="H116" s="41" t="str">
        <f t="shared" si="10"/>
        <v/>
      </c>
      <c r="I116" s="29" t="str">
        <f t="shared" si="11"/>
        <v/>
      </c>
      <c r="J116" s="20" t="str">
        <f t="shared" si="12"/>
        <v/>
      </c>
      <c r="K116" s="20" t="str">
        <f t="shared" si="13"/>
        <v/>
      </c>
      <c r="L116" s="20" t="str">
        <f>IF(B116="","",K116-#REF!)</f>
        <v/>
      </c>
      <c r="M116" s="37"/>
      <c r="N116" s="43" t="str">
        <f>IF(B116="","",(SUM($E$10:E116)+SUM($F$10:F116))/L116)</f>
        <v/>
      </c>
    </row>
    <row r="117" spans="1:14" x14ac:dyDescent="0.25">
      <c r="A117" s="39">
        <v>108</v>
      </c>
      <c r="B117" s="40"/>
      <c r="D117" s="26"/>
      <c r="E117" s="27"/>
      <c r="H117" s="41" t="str">
        <f t="shared" si="10"/>
        <v/>
      </c>
      <c r="I117" s="29" t="str">
        <f t="shared" si="11"/>
        <v/>
      </c>
      <c r="J117" s="20" t="str">
        <f t="shared" si="12"/>
        <v/>
      </c>
      <c r="K117" s="20" t="str">
        <f t="shared" si="13"/>
        <v/>
      </c>
      <c r="L117" s="20" t="str">
        <f>IF(B117="","",K117-#REF!)</f>
        <v/>
      </c>
      <c r="M117" s="37"/>
      <c r="N117" s="43" t="str">
        <f>IF(B117="","",(SUM($E$10:E117)+SUM($F$10:F117))/L117)</f>
        <v/>
      </c>
    </row>
    <row r="118" spans="1:14" x14ac:dyDescent="0.25">
      <c r="A118" s="39">
        <v>109</v>
      </c>
      <c r="B118" s="40"/>
      <c r="D118" s="26"/>
      <c r="E118" s="27"/>
      <c r="H118" s="41" t="str">
        <f t="shared" si="10"/>
        <v/>
      </c>
      <c r="I118" s="29" t="str">
        <f t="shared" si="11"/>
        <v/>
      </c>
      <c r="J118" s="20" t="str">
        <f t="shared" si="12"/>
        <v/>
      </c>
      <c r="K118" s="20" t="str">
        <f t="shared" si="13"/>
        <v/>
      </c>
      <c r="L118" s="20" t="str">
        <f>IF(B118="","",K118-#REF!)</f>
        <v/>
      </c>
      <c r="M118" s="37"/>
      <c r="N118" s="43" t="str">
        <f>IF(B118="","",(SUM($E$10:E118)+SUM($F$10:F118))/L118)</f>
        <v/>
      </c>
    </row>
    <row r="119" spans="1:14" x14ac:dyDescent="0.25">
      <c r="A119" s="39">
        <v>110</v>
      </c>
      <c r="B119" s="40"/>
      <c r="D119" s="26"/>
      <c r="E119" s="27"/>
      <c r="H119" s="41" t="str">
        <f t="shared" si="10"/>
        <v/>
      </c>
      <c r="I119" s="29" t="str">
        <f t="shared" si="11"/>
        <v/>
      </c>
      <c r="J119" s="20" t="str">
        <f t="shared" si="12"/>
        <v/>
      </c>
      <c r="K119" s="20" t="str">
        <f t="shared" si="13"/>
        <v/>
      </c>
      <c r="L119" s="20" t="str">
        <f>IF(B119="","",K119-#REF!)</f>
        <v/>
      </c>
      <c r="M119" s="37"/>
      <c r="N119" s="43" t="str">
        <f>IF(B119="","",(SUM($E$10:E119)+SUM($F$10:F119))/L119)</f>
        <v/>
      </c>
    </row>
    <row r="120" spans="1:14" x14ac:dyDescent="0.25">
      <c r="A120" s="39">
        <v>111</v>
      </c>
      <c r="B120" s="40"/>
      <c r="D120" s="26"/>
      <c r="E120" s="27"/>
      <c r="H120" s="41" t="str">
        <f t="shared" si="10"/>
        <v/>
      </c>
      <c r="I120" s="29" t="str">
        <f t="shared" si="11"/>
        <v/>
      </c>
      <c r="J120" s="20" t="str">
        <f t="shared" si="12"/>
        <v/>
      </c>
      <c r="K120" s="20" t="str">
        <f t="shared" si="13"/>
        <v/>
      </c>
      <c r="L120" s="20" t="str">
        <f>IF(B120="","",K120-#REF!)</f>
        <v/>
      </c>
      <c r="M120" s="37"/>
      <c r="N120" s="43" t="str">
        <f>IF(B120="","",(SUM($E$10:E120)+SUM($F$10:F120))/L120)</f>
        <v/>
      </c>
    </row>
    <row r="121" spans="1:14" x14ac:dyDescent="0.25">
      <c r="A121" s="39">
        <v>112</v>
      </c>
      <c r="B121" s="40"/>
      <c r="D121" s="26"/>
      <c r="E121" s="27"/>
      <c r="H121" s="41" t="str">
        <f t="shared" si="10"/>
        <v/>
      </c>
      <c r="I121" s="29" t="str">
        <f t="shared" si="11"/>
        <v/>
      </c>
      <c r="J121" s="20" t="str">
        <f t="shared" si="12"/>
        <v/>
      </c>
      <c r="K121" s="20" t="str">
        <f t="shared" si="13"/>
        <v/>
      </c>
      <c r="L121" s="20" t="str">
        <f>IF(B121="","",K121-#REF!)</f>
        <v/>
      </c>
      <c r="M121" s="37"/>
      <c r="N121" s="43" t="str">
        <f>IF(B121="","",(SUM($E$10:E121)+SUM($F$10:F121))/L121)</f>
        <v/>
      </c>
    </row>
    <row r="122" spans="1:14" x14ac:dyDescent="0.25">
      <c r="A122" s="39">
        <v>113</v>
      </c>
      <c r="B122" s="40"/>
      <c r="D122" s="26"/>
      <c r="E122" s="27"/>
      <c r="H122" s="41" t="str">
        <f t="shared" si="10"/>
        <v/>
      </c>
      <c r="I122" s="29" t="str">
        <f t="shared" si="11"/>
        <v/>
      </c>
      <c r="J122" s="20" t="str">
        <f t="shared" si="12"/>
        <v/>
      </c>
      <c r="K122" s="20" t="str">
        <f t="shared" si="13"/>
        <v/>
      </c>
      <c r="L122" s="20" t="str">
        <f>IF(B122="","",K122-#REF!)</f>
        <v/>
      </c>
      <c r="M122" s="37"/>
      <c r="N122" s="43" t="str">
        <f>IF(B122="","",(SUM($E$10:E122)+SUM($F$10:F122))/L122)</f>
        <v/>
      </c>
    </row>
    <row r="123" spans="1:14" x14ac:dyDescent="0.25">
      <c r="A123" s="39">
        <v>114</v>
      </c>
      <c r="B123" s="40"/>
      <c r="D123" s="26"/>
      <c r="E123" s="27"/>
      <c r="H123" s="41" t="str">
        <f t="shared" si="10"/>
        <v/>
      </c>
      <c r="I123" s="29" t="str">
        <f t="shared" si="11"/>
        <v/>
      </c>
      <c r="J123" s="20" t="str">
        <f t="shared" si="12"/>
        <v/>
      </c>
      <c r="K123" s="20" t="str">
        <f t="shared" si="13"/>
        <v/>
      </c>
      <c r="L123" s="20" t="str">
        <f>IF(B123="","",K123-#REF!)</f>
        <v/>
      </c>
      <c r="M123" s="37"/>
      <c r="N123" s="43" t="str">
        <f>IF(B123="","",(SUM($E$10:E123)+SUM($F$10:F123))/L123)</f>
        <v/>
      </c>
    </row>
    <row r="124" spans="1:14" x14ac:dyDescent="0.25">
      <c r="A124" s="39">
        <v>115</v>
      </c>
      <c r="B124" s="40"/>
      <c r="D124" s="26"/>
      <c r="E124" s="27"/>
      <c r="H124" s="41" t="str">
        <f t="shared" si="10"/>
        <v/>
      </c>
      <c r="I124" s="29" t="str">
        <f t="shared" si="11"/>
        <v/>
      </c>
      <c r="J124" s="20" t="str">
        <f t="shared" si="12"/>
        <v/>
      </c>
      <c r="K124" s="20" t="str">
        <f t="shared" si="13"/>
        <v/>
      </c>
      <c r="L124" s="20" t="str">
        <f>IF(B124="","",K124-#REF!)</f>
        <v/>
      </c>
      <c r="M124" s="37"/>
      <c r="N124" s="43" t="str">
        <f>IF(B124="","",(SUM($E$10:E124)+SUM($F$10:F124))/L124)</f>
        <v/>
      </c>
    </row>
    <row r="125" spans="1:14" x14ac:dyDescent="0.25">
      <c r="A125" s="39">
        <v>116</v>
      </c>
      <c r="B125" s="40"/>
      <c r="D125" s="26"/>
      <c r="E125" s="27"/>
      <c r="H125" s="41" t="str">
        <f t="shared" si="10"/>
        <v/>
      </c>
      <c r="I125" s="29" t="str">
        <f t="shared" si="11"/>
        <v/>
      </c>
      <c r="J125" s="20" t="str">
        <f t="shared" si="12"/>
        <v/>
      </c>
      <c r="K125" s="20" t="str">
        <f t="shared" si="13"/>
        <v/>
      </c>
      <c r="L125" s="20" t="str">
        <f>IF(B125="","",K125-#REF!)</f>
        <v/>
      </c>
      <c r="M125" s="37"/>
      <c r="N125" s="43" t="str">
        <f>IF(B125="","",(SUM($E$10:E125)+SUM($F$10:F125))/L125)</f>
        <v/>
      </c>
    </row>
    <row r="126" spans="1:14" x14ac:dyDescent="0.25">
      <c r="A126" s="39">
        <v>117</v>
      </c>
      <c r="B126" s="40"/>
      <c r="D126" s="26"/>
      <c r="E126" s="27"/>
      <c r="H126" s="41" t="str">
        <f t="shared" si="10"/>
        <v/>
      </c>
      <c r="I126" s="29" t="str">
        <f t="shared" si="11"/>
        <v/>
      </c>
      <c r="J126" s="20" t="str">
        <f t="shared" si="12"/>
        <v/>
      </c>
      <c r="K126" s="20" t="str">
        <f t="shared" si="13"/>
        <v/>
      </c>
      <c r="L126" s="20" t="str">
        <f>IF(B126="","",K126-#REF!)</f>
        <v/>
      </c>
      <c r="M126" s="37"/>
      <c r="N126" s="43" t="str">
        <f>IF(B126="","",(SUM($E$10:E126)+SUM($F$10:F126))/L126)</f>
        <v/>
      </c>
    </row>
    <row r="127" spans="1:14" x14ac:dyDescent="0.25">
      <c r="A127" s="39">
        <v>118</v>
      </c>
      <c r="B127" s="40"/>
      <c r="D127" s="26"/>
      <c r="E127" s="27"/>
      <c r="H127" s="41" t="str">
        <f t="shared" si="10"/>
        <v/>
      </c>
      <c r="I127" s="29" t="str">
        <f t="shared" si="11"/>
        <v/>
      </c>
      <c r="J127" s="20" t="str">
        <f t="shared" si="12"/>
        <v/>
      </c>
      <c r="K127" s="20" t="str">
        <f t="shared" si="13"/>
        <v/>
      </c>
      <c r="L127" s="20" t="str">
        <f>IF(B127="","",K127-#REF!)</f>
        <v/>
      </c>
      <c r="M127" s="37"/>
      <c r="N127" s="43" t="str">
        <f>IF(B127="","",(SUM($E$10:E127)+SUM($F$10:F127))/L127)</f>
        <v/>
      </c>
    </row>
    <row r="128" spans="1:14" x14ac:dyDescent="0.25">
      <c r="A128" s="39">
        <v>119</v>
      </c>
      <c r="B128" s="40"/>
      <c r="D128" s="26"/>
      <c r="E128" s="27"/>
      <c r="H128" s="41" t="str">
        <f t="shared" si="10"/>
        <v/>
      </c>
      <c r="I128" s="29" t="str">
        <f t="shared" si="11"/>
        <v/>
      </c>
      <c r="J128" s="20" t="str">
        <f t="shared" si="12"/>
        <v/>
      </c>
      <c r="K128" s="20" t="str">
        <f t="shared" si="13"/>
        <v/>
      </c>
      <c r="L128" s="20" t="str">
        <f>IF(B128="","",K128-#REF!)</f>
        <v/>
      </c>
      <c r="M128" s="37"/>
      <c r="N128" s="43" t="str">
        <f>IF(B128="","",(SUM($E$10:E128)+SUM($F$10:F128))/L128)</f>
        <v/>
      </c>
    </row>
    <row r="129" spans="1:14" x14ac:dyDescent="0.25">
      <c r="A129" s="39">
        <v>120</v>
      </c>
      <c r="B129" s="40"/>
      <c r="D129" s="26"/>
      <c r="E129" s="27"/>
      <c r="H129" s="41" t="str">
        <f t="shared" si="10"/>
        <v/>
      </c>
      <c r="I129" s="29" t="str">
        <f t="shared" si="11"/>
        <v/>
      </c>
      <c r="J129" s="20" t="str">
        <f t="shared" si="12"/>
        <v/>
      </c>
      <c r="K129" s="20" t="str">
        <f t="shared" si="13"/>
        <v/>
      </c>
      <c r="L129" s="20" t="str">
        <f>IF(B129="","",K129-#REF!)</f>
        <v/>
      </c>
      <c r="M129" s="37"/>
      <c r="N129" s="43" t="str">
        <f>IF(B129="","",(SUM($E$10:E129)+SUM($F$10:F129))/L129)</f>
        <v/>
      </c>
    </row>
    <row r="130" spans="1:14" x14ac:dyDescent="0.25">
      <c r="A130" s="39">
        <v>121</v>
      </c>
      <c r="B130" s="40"/>
      <c r="D130" s="26"/>
      <c r="E130" s="27"/>
      <c r="H130" s="41" t="str">
        <f t="shared" si="10"/>
        <v/>
      </c>
      <c r="I130" s="29" t="str">
        <f t="shared" si="11"/>
        <v/>
      </c>
      <c r="J130" s="20" t="str">
        <f t="shared" si="12"/>
        <v/>
      </c>
      <c r="K130" s="20" t="str">
        <f t="shared" si="13"/>
        <v/>
      </c>
      <c r="L130" s="20" t="str">
        <f>IF(B130="","",K130-#REF!)</f>
        <v/>
      </c>
      <c r="M130" s="37"/>
      <c r="N130" s="43" t="str">
        <f>IF(B130="","",(SUM($E$10:E130)+SUM($F$10:F130))/L130)</f>
        <v/>
      </c>
    </row>
    <row r="131" spans="1:14" x14ac:dyDescent="0.25">
      <c r="A131" s="39">
        <v>122</v>
      </c>
      <c r="B131" s="40"/>
      <c r="D131" s="26"/>
      <c r="E131" s="27"/>
      <c r="H131" s="41" t="str">
        <f t="shared" si="10"/>
        <v/>
      </c>
      <c r="I131" s="29" t="str">
        <f t="shared" si="11"/>
        <v/>
      </c>
      <c r="J131" s="20" t="str">
        <f t="shared" si="12"/>
        <v/>
      </c>
      <c r="K131" s="20" t="str">
        <f t="shared" si="13"/>
        <v/>
      </c>
      <c r="L131" s="20" t="str">
        <f>IF(B131="","",K131-#REF!)</f>
        <v/>
      </c>
      <c r="M131" s="37"/>
      <c r="N131" s="43" t="str">
        <f>IF(B131="","",(SUM($E$10:E131)+SUM($F$10:F131))/L131)</f>
        <v/>
      </c>
    </row>
    <row r="132" spans="1:14" x14ac:dyDescent="0.25">
      <c r="A132" s="39">
        <v>123</v>
      </c>
      <c r="B132" s="40"/>
      <c r="D132" s="26"/>
      <c r="E132" s="27"/>
      <c r="H132" s="41" t="str">
        <f t="shared" si="10"/>
        <v/>
      </c>
      <c r="I132" s="29" t="str">
        <f t="shared" si="11"/>
        <v/>
      </c>
      <c r="J132" s="20" t="str">
        <f t="shared" si="12"/>
        <v/>
      </c>
      <c r="K132" s="20" t="str">
        <f t="shared" si="13"/>
        <v/>
      </c>
      <c r="L132" s="20" t="str">
        <f>IF(B132="","",K132-#REF!)</f>
        <v/>
      </c>
      <c r="M132" s="37"/>
      <c r="N132" s="43" t="str">
        <f>IF(B132="","",(SUM($E$10:E132)+SUM($F$10:F132))/L132)</f>
        <v/>
      </c>
    </row>
    <row r="133" spans="1:14" x14ac:dyDescent="0.25">
      <c r="A133" s="39">
        <v>124</v>
      </c>
      <c r="B133" s="40"/>
      <c r="D133" s="26"/>
      <c r="E133" s="27"/>
      <c r="H133" s="41" t="str">
        <f t="shared" si="10"/>
        <v/>
      </c>
      <c r="I133" s="29" t="str">
        <f t="shared" si="11"/>
        <v/>
      </c>
      <c r="J133" s="20" t="str">
        <f t="shared" si="12"/>
        <v/>
      </c>
      <c r="K133" s="20" t="str">
        <f t="shared" si="13"/>
        <v/>
      </c>
      <c r="L133" s="20" t="str">
        <f>IF(B133="","",K133-#REF!)</f>
        <v/>
      </c>
      <c r="M133" s="37"/>
      <c r="N133" s="43" t="str">
        <f>IF(B133="","",(SUM($E$10:E133)+SUM($F$10:F133))/L133)</f>
        <v/>
      </c>
    </row>
    <row r="134" spans="1:14" x14ac:dyDescent="0.25">
      <c r="A134" s="39">
        <v>125</v>
      </c>
      <c r="B134" s="40"/>
      <c r="D134" s="26"/>
      <c r="E134" s="27"/>
      <c r="H134" s="41" t="str">
        <f t="shared" si="10"/>
        <v/>
      </c>
      <c r="I134" s="29" t="str">
        <f t="shared" si="11"/>
        <v/>
      </c>
      <c r="J134" s="20" t="str">
        <f t="shared" si="12"/>
        <v/>
      </c>
      <c r="K134" s="20" t="str">
        <f t="shared" si="13"/>
        <v/>
      </c>
      <c r="L134" s="20" t="str">
        <f>IF(B134="","",K134-#REF!)</f>
        <v/>
      </c>
      <c r="M134" s="37"/>
      <c r="N134" s="43" t="str">
        <f>IF(B134="","",(SUM($E$10:E134)+SUM($F$10:F134))/L134)</f>
        <v/>
      </c>
    </row>
    <row r="135" spans="1:14" x14ac:dyDescent="0.25">
      <c r="A135" s="39">
        <v>126</v>
      </c>
      <c r="B135" s="40"/>
      <c r="D135" s="26"/>
      <c r="E135" s="27"/>
      <c r="H135" s="41" t="str">
        <f t="shared" si="10"/>
        <v/>
      </c>
      <c r="I135" s="29" t="str">
        <f t="shared" si="11"/>
        <v/>
      </c>
      <c r="J135" s="20" t="str">
        <f t="shared" si="12"/>
        <v/>
      </c>
      <c r="K135" s="20" t="str">
        <f t="shared" si="13"/>
        <v/>
      </c>
      <c r="L135" s="20" t="str">
        <f>IF(B135="","",K135-#REF!)</f>
        <v/>
      </c>
      <c r="M135" s="37"/>
      <c r="N135" s="43" t="str">
        <f>IF(B135="","",(SUM($E$10:E135)+SUM($F$10:F135))/L135)</f>
        <v/>
      </c>
    </row>
    <row r="136" spans="1:14" x14ac:dyDescent="0.25">
      <c r="A136" s="39">
        <v>127</v>
      </c>
      <c r="B136" s="40"/>
      <c r="D136" s="26"/>
      <c r="E136" s="27"/>
      <c r="H136" s="41" t="str">
        <f t="shared" si="10"/>
        <v/>
      </c>
      <c r="I136" s="29" t="str">
        <f t="shared" si="11"/>
        <v/>
      </c>
      <c r="J136" s="20" t="str">
        <f t="shared" si="12"/>
        <v/>
      </c>
      <c r="K136" s="20" t="str">
        <f t="shared" si="13"/>
        <v/>
      </c>
      <c r="L136" s="20" t="str">
        <f>IF(B136="","",K136-#REF!)</f>
        <v/>
      </c>
      <c r="M136" s="37"/>
      <c r="N136" s="43" t="str">
        <f>IF(B136="","",(SUM($E$10:E136)+SUM($F$10:F136))/L136)</f>
        <v/>
      </c>
    </row>
    <row r="137" spans="1:14" x14ac:dyDescent="0.25">
      <c r="A137" s="39">
        <v>128</v>
      </c>
      <c r="B137" s="40"/>
      <c r="D137" s="26"/>
      <c r="E137" s="27"/>
      <c r="H137" s="41" t="str">
        <f t="shared" si="10"/>
        <v/>
      </c>
      <c r="I137" s="29" t="str">
        <f t="shared" si="11"/>
        <v/>
      </c>
      <c r="J137" s="20" t="str">
        <f t="shared" si="12"/>
        <v/>
      </c>
      <c r="K137" s="20" t="str">
        <f t="shared" si="13"/>
        <v/>
      </c>
      <c r="L137" s="20" t="str">
        <f>IF(B137="","",K137-#REF!)</f>
        <v/>
      </c>
      <c r="M137" s="37"/>
      <c r="N137" s="43" t="str">
        <f>IF(B137="","",(SUM($E$10:E137)+SUM($F$10:F137))/L137)</f>
        <v/>
      </c>
    </row>
    <row r="138" spans="1:14" x14ac:dyDescent="0.25">
      <c r="A138" s="39">
        <v>129</v>
      </c>
      <c r="B138" s="40"/>
      <c r="D138" s="26"/>
      <c r="E138" s="27"/>
      <c r="H138" s="41" t="str">
        <f t="shared" ref="H138:H201" si="14">IF(B138="","",E138/D138)</f>
        <v/>
      </c>
      <c r="I138" s="29" t="str">
        <f t="shared" si="11"/>
        <v/>
      </c>
      <c r="J138" s="20" t="str">
        <f t="shared" si="12"/>
        <v/>
      </c>
      <c r="K138" s="20" t="str">
        <f t="shared" si="13"/>
        <v/>
      </c>
      <c r="L138" s="20" t="str">
        <f>IF(B138="","",K138-#REF!)</f>
        <v/>
      </c>
      <c r="M138" s="37"/>
      <c r="N138" s="43" t="str">
        <f>IF(B138="","",(SUM($E$10:E138)+SUM($F$10:F138))/L138)</f>
        <v/>
      </c>
    </row>
    <row r="139" spans="1:14" x14ac:dyDescent="0.25">
      <c r="A139" s="39">
        <v>130</v>
      </c>
      <c r="B139" s="40"/>
      <c r="D139" s="26"/>
      <c r="E139" s="27"/>
      <c r="H139" s="41" t="str">
        <f t="shared" si="14"/>
        <v/>
      </c>
      <c r="I139" s="29" t="str">
        <f t="shared" si="11"/>
        <v/>
      </c>
      <c r="J139" s="20" t="str">
        <f t="shared" si="12"/>
        <v/>
      </c>
      <c r="K139" s="20" t="str">
        <f t="shared" si="13"/>
        <v/>
      </c>
      <c r="L139" s="20" t="str">
        <f>IF(B139="","",K139-#REF!)</f>
        <v/>
      </c>
      <c r="M139" s="37"/>
      <c r="N139" s="43" t="str">
        <f>IF(B139="","",(SUM($E$10:E139)+SUM($F$10:F139))/L139)</f>
        <v/>
      </c>
    </row>
    <row r="140" spans="1:14" x14ac:dyDescent="0.25">
      <c r="A140" s="39">
        <v>131</v>
      </c>
      <c r="B140" s="40"/>
      <c r="D140" s="26"/>
      <c r="E140" s="27"/>
      <c r="H140" s="41" t="str">
        <f t="shared" si="14"/>
        <v/>
      </c>
      <c r="I140" s="29" t="str">
        <f t="shared" ref="I140:I203" si="15">IF(B140="","",D140/((J140)/100))</f>
        <v/>
      </c>
      <c r="J140" s="20" t="str">
        <f t="shared" ref="J140:J203" si="16">IF(B140="","",(C140-C139)/$N$8)</f>
        <v/>
      </c>
      <c r="K140" s="20" t="str">
        <f t="shared" si="13"/>
        <v/>
      </c>
      <c r="L140" s="20" t="str">
        <f>IF(B140="","",K140-#REF!)</f>
        <v/>
      </c>
      <c r="M140" s="37"/>
      <c r="N140" s="43" t="str">
        <f>IF(B140="","",(SUM($E$10:E140)+SUM($F$10:F140))/L140)</f>
        <v/>
      </c>
    </row>
    <row r="141" spans="1:14" x14ac:dyDescent="0.25">
      <c r="A141" s="39">
        <v>132</v>
      </c>
      <c r="B141" s="40"/>
      <c r="D141" s="26"/>
      <c r="E141" s="27"/>
      <c r="H141" s="41" t="str">
        <f t="shared" si="14"/>
        <v/>
      </c>
      <c r="I141" s="29" t="str">
        <f t="shared" si="15"/>
        <v/>
      </c>
      <c r="J141" s="20" t="str">
        <f t="shared" si="16"/>
        <v/>
      </c>
      <c r="K141" s="20" t="str">
        <f t="shared" si="13"/>
        <v/>
      </c>
      <c r="L141" s="20" t="str">
        <f>IF(B141="","",K141-#REF!)</f>
        <v/>
      </c>
      <c r="M141" s="37"/>
      <c r="N141" s="43" t="str">
        <f>IF(B141="","",(SUM($E$10:E141)+SUM($F$10:F141))/L141)</f>
        <v/>
      </c>
    </row>
    <row r="142" spans="1:14" x14ac:dyDescent="0.25">
      <c r="A142" s="39">
        <v>133</v>
      </c>
      <c r="B142" s="40"/>
      <c r="D142" s="26"/>
      <c r="E142" s="27"/>
      <c r="H142" s="41" t="str">
        <f t="shared" si="14"/>
        <v/>
      </c>
      <c r="I142" s="29" t="str">
        <f t="shared" si="15"/>
        <v/>
      </c>
      <c r="J142" s="20" t="str">
        <f t="shared" si="16"/>
        <v/>
      </c>
      <c r="K142" s="20" t="str">
        <f t="shared" si="13"/>
        <v/>
      </c>
      <c r="L142" s="20" t="str">
        <f>IF(B142="","",K142-#REF!)</f>
        <v/>
      </c>
      <c r="M142" s="37"/>
      <c r="N142" s="43" t="str">
        <f>IF(B142="","",(SUM($E$10:E142)+SUM($F$10:F142))/L142)</f>
        <v/>
      </c>
    </row>
    <row r="143" spans="1:14" x14ac:dyDescent="0.25">
      <c r="A143" s="39">
        <v>134</v>
      </c>
      <c r="B143" s="40"/>
      <c r="D143" s="26"/>
      <c r="E143" s="27"/>
      <c r="H143" s="41" t="str">
        <f t="shared" si="14"/>
        <v/>
      </c>
      <c r="I143" s="29" t="str">
        <f t="shared" si="15"/>
        <v/>
      </c>
      <c r="J143" s="20" t="str">
        <f t="shared" si="16"/>
        <v/>
      </c>
      <c r="K143" s="20" t="str">
        <f t="shared" si="13"/>
        <v/>
      </c>
      <c r="L143" s="20" t="str">
        <f>IF(B143="","",K143-#REF!)</f>
        <v/>
      </c>
      <c r="M143" s="37"/>
      <c r="N143" s="43" t="str">
        <f>IF(B143="","",(SUM($E$10:E143)+SUM($F$10:F143))/L143)</f>
        <v/>
      </c>
    </row>
    <row r="144" spans="1:14" x14ac:dyDescent="0.25">
      <c r="A144" s="39">
        <v>135</v>
      </c>
      <c r="B144" s="40"/>
      <c r="D144" s="26"/>
      <c r="E144" s="27"/>
      <c r="H144" s="41" t="str">
        <f t="shared" si="14"/>
        <v/>
      </c>
      <c r="I144" s="29" t="str">
        <f t="shared" si="15"/>
        <v/>
      </c>
      <c r="J144" s="20" t="str">
        <f t="shared" si="16"/>
        <v/>
      </c>
      <c r="K144" s="20" t="str">
        <f t="shared" si="13"/>
        <v/>
      </c>
      <c r="L144" s="20" t="str">
        <f>IF(B144="","",K144-#REF!)</f>
        <v/>
      </c>
      <c r="M144" s="37"/>
      <c r="N144" s="43" t="str">
        <f>IF(B144="","",(SUM($E$10:E144)+SUM($F$10:F144))/L144)</f>
        <v/>
      </c>
    </row>
    <row r="145" spans="1:14" x14ac:dyDescent="0.25">
      <c r="A145" s="39">
        <v>136</v>
      </c>
      <c r="B145" s="40"/>
      <c r="D145" s="26"/>
      <c r="E145" s="27"/>
      <c r="H145" s="41" t="str">
        <f t="shared" si="14"/>
        <v/>
      </c>
      <c r="I145" s="29" t="str">
        <f t="shared" si="15"/>
        <v/>
      </c>
      <c r="J145" s="20" t="str">
        <f t="shared" si="16"/>
        <v/>
      </c>
      <c r="K145" s="20" t="str">
        <f t="shared" si="13"/>
        <v/>
      </c>
      <c r="L145" s="20" t="str">
        <f>IF(B145="","",K145-#REF!)</f>
        <v/>
      </c>
      <c r="M145" s="37"/>
      <c r="N145" s="43" t="str">
        <f>IF(B145="","",(SUM($E$10:E145)+SUM($F$10:F145))/L145)</f>
        <v/>
      </c>
    </row>
    <row r="146" spans="1:14" x14ac:dyDescent="0.25">
      <c r="A146" s="39">
        <v>137</v>
      </c>
      <c r="B146" s="40"/>
      <c r="D146" s="26"/>
      <c r="E146" s="27"/>
      <c r="H146" s="41" t="str">
        <f t="shared" si="14"/>
        <v/>
      </c>
      <c r="I146" s="29" t="str">
        <f t="shared" si="15"/>
        <v/>
      </c>
      <c r="J146" s="20" t="str">
        <f t="shared" si="16"/>
        <v/>
      </c>
      <c r="K146" s="20" t="str">
        <f t="shared" si="13"/>
        <v/>
      </c>
      <c r="L146" s="20" t="str">
        <f>IF(B146="","",K146-#REF!)</f>
        <v/>
      </c>
      <c r="M146" s="37"/>
      <c r="N146" s="43" t="str">
        <f>IF(B146="","",(SUM($E$10:E146)+SUM($F$10:F146))/L146)</f>
        <v/>
      </c>
    </row>
    <row r="147" spans="1:14" x14ac:dyDescent="0.25">
      <c r="A147" s="39">
        <v>138</v>
      </c>
      <c r="B147" s="40"/>
      <c r="D147" s="26"/>
      <c r="E147" s="27"/>
      <c r="H147" s="41" t="str">
        <f t="shared" si="14"/>
        <v/>
      </c>
      <c r="I147" s="29" t="str">
        <f t="shared" si="15"/>
        <v/>
      </c>
      <c r="J147" s="20" t="str">
        <f t="shared" si="16"/>
        <v/>
      </c>
      <c r="K147" s="20" t="str">
        <f t="shared" si="13"/>
        <v/>
      </c>
      <c r="L147" s="20" t="str">
        <f>IF(B147="","",K147-#REF!)</f>
        <v/>
      </c>
      <c r="M147" s="37"/>
      <c r="N147" s="43" t="str">
        <f>IF(B147="","",(SUM($E$10:E147)+SUM($F$10:F147))/L147)</f>
        <v/>
      </c>
    </row>
    <row r="148" spans="1:14" x14ac:dyDescent="0.25">
      <c r="A148" s="39">
        <v>139</v>
      </c>
      <c r="B148" s="40"/>
      <c r="D148" s="26"/>
      <c r="E148" s="27"/>
      <c r="H148" s="41" t="str">
        <f t="shared" si="14"/>
        <v/>
      </c>
      <c r="I148" s="29" t="str">
        <f t="shared" si="15"/>
        <v/>
      </c>
      <c r="J148" s="20" t="str">
        <f t="shared" si="16"/>
        <v/>
      </c>
      <c r="K148" s="20" t="str">
        <f t="shared" si="13"/>
        <v/>
      </c>
      <c r="L148" s="20" t="str">
        <f>IF(B148="","",K148-#REF!)</f>
        <v/>
      </c>
      <c r="M148" s="37"/>
      <c r="N148" s="43" t="str">
        <f>IF(B148="","",(SUM($E$10:E148)+SUM($F$10:F148))/L148)</f>
        <v/>
      </c>
    </row>
    <row r="149" spans="1:14" x14ac:dyDescent="0.25">
      <c r="A149" s="39">
        <v>140</v>
      </c>
      <c r="B149" s="40"/>
      <c r="D149" s="26"/>
      <c r="E149" s="27"/>
      <c r="H149" s="41" t="str">
        <f t="shared" si="14"/>
        <v/>
      </c>
      <c r="I149" s="29" t="str">
        <f t="shared" si="15"/>
        <v/>
      </c>
      <c r="J149" s="20" t="str">
        <f t="shared" si="16"/>
        <v/>
      </c>
      <c r="K149" s="20" t="str">
        <f t="shared" si="13"/>
        <v/>
      </c>
      <c r="L149" s="20" t="str">
        <f>IF(B149="","",K149-#REF!)</f>
        <v/>
      </c>
      <c r="M149" s="37"/>
      <c r="N149" s="43" t="str">
        <f>IF(B149="","",(SUM($E$10:E149)+SUM($F$10:F149))/L149)</f>
        <v/>
      </c>
    </row>
    <row r="150" spans="1:14" x14ac:dyDescent="0.25">
      <c r="A150" s="39">
        <v>141</v>
      </c>
      <c r="B150" s="40"/>
      <c r="D150" s="26"/>
      <c r="E150" s="27"/>
      <c r="H150" s="41" t="str">
        <f t="shared" si="14"/>
        <v/>
      </c>
      <c r="I150" s="29" t="str">
        <f t="shared" si="15"/>
        <v/>
      </c>
      <c r="J150" s="20" t="str">
        <f t="shared" si="16"/>
        <v/>
      </c>
      <c r="K150" s="20" t="str">
        <f t="shared" si="13"/>
        <v/>
      </c>
      <c r="L150" s="20" t="str">
        <f>IF(B150="","",K150-#REF!)</f>
        <v/>
      </c>
      <c r="M150" s="37"/>
      <c r="N150" s="43" t="str">
        <f>IF(B150="","",(SUM($E$10:E150)+SUM($F$10:F150))/L150)</f>
        <v/>
      </c>
    </row>
    <row r="151" spans="1:14" x14ac:dyDescent="0.25">
      <c r="A151" s="39">
        <v>142</v>
      </c>
      <c r="B151" s="40"/>
      <c r="D151" s="26"/>
      <c r="E151" s="27"/>
      <c r="H151" s="41" t="str">
        <f t="shared" si="14"/>
        <v/>
      </c>
      <c r="I151" s="29" t="str">
        <f t="shared" si="15"/>
        <v/>
      </c>
      <c r="J151" s="20" t="str">
        <f t="shared" si="16"/>
        <v/>
      </c>
      <c r="K151" s="20" t="str">
        <f t="shared" si="13"/>
        <v/>
      </c>
      <c r="L151" s="20" t="str">
        <f>IF(B151="","",K151-#REF!)</f>
        <v/>
      </c>
      <c r="M151" s="37"/>
      <c r="N151" s="43" t="str">
        <f>IF(B151="","",(SUM($E$10:E151)+SUM($F$10:F151))/L151)</f>
        <v/>
      </c>
    </row>
    <row r="152" spans="1:14" x14ac:dyDescent="0.25">
      <c r="A152" s="39">
        <v>143</v>
      </c>
      <c r="B152" s="40"/>
      <c r="D152" s="26"/>
      <c r="E152" s="27"/>
      <c r="H152" s="41" t="str">
        <f t="shared" si="14"/>
        <v/>
      </c>
      <c r="I152" s="29" t="str">
        <f t="shared" si="15"/>
        <v/>
      </c>
      <c r="J152" s="20" t="str">
        <f t="shared" si="16"/>
        <v/>
      </c>
      <c r="K152" s="20" t="str">
        <f t="shared" si="13"/>
        <v/>
      </c>
      <c r="L152" s="20" t="str">
        <f>IF(B152="","",K152-#REF!)</f>
        <v/>
      </c>
      <c r="M152" s="37"/>
      <c r="N152" s="43" t="str">
        <f>IF(B152="","",(SUM($E$10:E152)+SUM($F$10:F152))/L152)</f>
        <v/>
      </c>
    </row>
    <row r="153" spans="1:14" x14ac:dyDescent="0.25">
      <c r="A153" s="39">
        <v>144</v>
      </c>
      <c r="B153" s="40"/>
      <c r="D153" s="26"/>
      <c r="E153" s="27"/>
      <c r="H153" s="41" t="str">
        <f t="shared" si="14"/>
        <v/>
      </c>
      <c r="I153" s="29" t="str">
        <f t="shared" si="15"/>
        <v/>
      </c>
      <c r="J153" s="20" t="str">
        <f t="shared" si="16"/>
        <v/>
      </c>
      <c r="K153" s="20" t="str">
        <f t="shared" si="13"/>
        <v/>
      </c>
      <c r="L153" s="20" t="str">
        <f>IF(B153="","",K153-#REF!)</f>
        <v/>
      </c>
      <c r="M153" s="37"/>
      <c r="N153" s="43" t="str">
        <f>IF(B153="","",(SUM($E$10:E153)+SUM($F$10:F153))/L153)</f>
        <v/>
      </c>
    </row>
    <row r="154" spans="1:14" x14ac:dyDescent="0.25">
      <c r="A154" s="39">
        <v>145</v>
      </c>
      <c r="B154" s="40"/>
      <c r="D154" s="26"/>
      <c r="E154" s="27"/>
      <c r="H154" s="41" t="str">
        <f t="shared" si="14"/>
        <v/>
      </c>
      <c r="I154" s="29" t="str">
        <f t="shared" si="15"/>
        <v/>
      </c>
      <c r="J154" s="20" t="str">
        <f t="shared" si="16"/>
        <v/>
      </c>
      <c r="K154" s="20" t="str">
        <f t="shared" si="13"/>
        <v/>
      </c>
      <c r="L154" s="20" t="str">
        <f>IF(B154="","",K154-#REF!)</f>
        <v/>
      </c>
      <c r="M154" s="37"/>
      <c r="N154" s="43" t="str">
        <f>IF(B154="","",(SUM($E$10:E154)+SUM($F$10:F154))/L154)</f>
        <v/>
      </c>
    </row>
    <row r="155" spans="1:14" x14ac:dyDescent="0.25">
      <c r="A155" s="39">
        <v>146</v>
      </c>
      <c r="B155" s="40"/>
      <c r="D155" s="26"/>
      <c r="E155" s="27"/>
      <c r="H155" s="41" t="str">
        <f t="shared" si="14"/>
        <v/>
      </c>
      <c r="I155" s="29" t="str">
        <f t="shared" si="15"/>
        <v/>
      </c>
      <c r="J155" s="20" t="str">
        <f t="shared" si="16"/>
        <v/>
      </c>
      <c r="K155" s="20" t="str">
        <f t="shared" si="13"/>
        <v/>
      </c>
      <c r="L155" s="20" t="str">
        <f>IF(B155="","",K155-#REF!)</f>
        <v/>
      </c>
      <c r="M155" s="37"/>
      <c r="N155" s="43" t="str">
        <f>IF(B155="","",(SUM($E$10:E155)+SUM($F$10:F155))/L155)</f>
        <v/>
      </c>
    </row>
    <row r="156" spans="1:14" x14ac:dyDescent="0.25">
      <c r="A156" s="39">
        <v>147</v>
      </c>
      <c r="B156" s="40"/>
      <c r="D156" s="26"/>
      <c r="E156" s="27"/>
      <c r="H156" s="41" t="str">
        <f t="shared" si="14"/>
        <v/>
      </c>
      <c r="I156" s="29" t="str">
        <f t="shared" si="15"/>
        <v/>
      </c>
      <c r="J156" s="20" t="str">
        <f t="shared" si="16"/>
        <v/>
      </c>
      <c r="K156" s="20" t="str">
        <f t="shared" si="13"/>
        <v/>
      </c>
      <c r="L156" s="20" t="str">
        <f>IF(B156="","",K156-#REF!)</f>
        <v/>
      </c>
      <c r="M156" s="37"/>
      <c r="N156" s="43" t="str">
        <f>IF(B156="","",(SUM($E$10:E156)+SUM($F$10:F156))/L156)</f>
        <v/>
      </c>
    </row>
    <row r="157" spans="1:14" x14ac:dyDescent="0.25">
      <c r="A157" s="39">
        <v>148</v>
      </c>
      <c r="B157" s="40"/>
      <c r="D157" s="26"/>
      <c r="E157" s="27"/>
      <c r="H157" s="41" t="str">
        <f t="shared" si="14"/>
        <v/>
      </c>
      <c r="I157" s="29" t="str">
        <f t="shared" si="15"/>
        <v/>
      </c>
      <c r="J157" s="20" t="str">
        <f t="shared" si="16"/>
        <v/>
      </c>
      <c r="K157" s="20" t="str">
        <f t="shared" si="13"/>
        <v/>
      </c>
      <c r="L157" s="20" t="str">
        <f>IF(B157="","",K157-#REF!)</f>
        <v/>
      </c>
      <c r="M157" s="37"/>
      <c r="N157" s="43" t="str">
        <f>IF(B157="","",(SUM($E$10:E157)+SUM($F$10:F157))/L157)</f>
        <v/>
      </c>
    </row>
    <row r="158" spans="1:14" x14ac:dyDescent="0.25">
      <c r="A158" s="39">
        <v>149</v>
      </c>
      <c r="B158" s="40"/>
      <c r="D158" s="26"/>
      <c r="E158" s="27"/>
      <c r="H158" s="41" t="str">
        <f t="shared" si="14"/>
        <v/>
      </c>
      <c r="I158" s="29" t="str">
        <f t="shared" si="15"/>
        <v/>
      </c>
      <c r="J158" s="20" t="str">
        <f t="shared" si="16"/>
        <v/>
      </c>
      <c r="K158" s="20" t="str">
        <f t="shared" si="13"/>
        <v/>
      </c>
      <c r="L158" s="20" t="str">
        <f>IF(B158="","",K158-#REF!)</f>
        <v/>
      </c>
      <c r="M158" s="37"/>
      <c r="N158" s="43" t="str">
        <f>IF(B158="","",(SUM($E$10:E158)+SUM($F$10:F158))/L158)</f>
        <v/>
      </c>
    </row>
    <row r="159" spans="1:14" x14ac:dyDescent="0.25">
      <c r="A159" s="39">
        <v>150</v>
      </c>
      <c r="B159" s="40"/>
      <c r="D159" s="26"/>
      <c r="E159" s="27"/>
      <c r="H159" s="41" t="str">
        <f t="shared" si="14"/>
        <v/>
      </c>
      <c r="I159" s="29" t="str">
        <f t="shared" si="15"/>
        <v/>
      </c>
      <c r="J159" s="20" t="str">
        <f t="shared" si="16"/>
        <v/>
      </c>
      <c r="K159" s="20" t="str">
        <f t="shared" si="13"/>
        <v/>
      </c>
      <c r="L159" s="20" t="str">
        <f>IF(B159="","",K159-#REF!)</f>
        <v/>
      </c>
      <c r="M159" s="37"/>
      <c r="N159" s="43" t="str">
        <f>IF(B159="","",(SUM($E$10:E159)+SUM($F$10:F159))/L159)</f>
        <v/>
      </c>
    </row>
    <row r="160" spans="1:14" x14ac:dyDescent="0.25">
      <c r="A160" s="39">
        <v>151</v>
      </c>
      <c r="B160" s="40"/>
      <c r="D160" s="26"/>
      <c r="E160" s="27"/>
      <c r="H160" s="41" t="str">
        <f t="shared" si="14"/>
        <v/>
      </c>
      <c r="I160" s="29" t="str">
        <f t="shared" si="15"/>
        <v/>
      </c>
      <c r="J160" s="20" t="str">
        <f t="shared" si="16"/>
        <v/>
      </c>
      <c r="K160" s="20" t="str">
        <f t="shared" si="13"/>
        <v/>
      </c>
      <c r="L160" s="20" t="str">
        <f>IF(B160="","",K160-#REF!)</f>
        <v/>
      </c>
      <c r="M160" s="37"/>
      <c r="N160" s="43" t="str">
        <f>IF(B160="","",(SUM($E$10:E160)+SUM($F$10:F160))/L160)</f>
        <v/>
      </c>
    </row>
    <row r="161" spans="1:14" x14ac:dyDescent="0.25">
      <c r="A161" s="39">
        <v>152</v>
      </c>
      <c r="B161" s="40"/>
      <c r="D161" s="26"/>
      <c r="E161" s="27"/>
      <c r="H161" s="41" t="str">
        <f t="shared" si="14"/>
        <v/>
      </c>
      <c r="I161" s="29" t="str">
        <f t="shared" si="15"/>
        <v/>
      </c>
      <c r="J161" s="20" t="str">
        <f t="shared" si="16"/>
        <v/>
      </c>
      <c r="K161" s="20" t="str">
        <f t="shared" si="13"/>
        <v/>
      </c>
      <c r="L161" s="20" t="str">
        <f>IF(B161="","",K161-#REF!)</f>
        <v/>
      </c>
      <c r="M161" s="37"/>
      <c r="N161" s="43" t="str">
        <f>IF(B161="","",(SUM($E$10:E161)+SUM($F$10:F161))/L161)</f>
        <v/>
      </c>
    </row>
    <row r="162" spans="1:14" x14ac:dyDescent="0.25">
      <c r="A162" s="39">
        <v>153</v>
      </c>
      <c r="B162" s="40"/>
      <c r="D162" s="26"/>
      <c r="E162" s="27"/>
      <c r="H162" s="41" t="str">
        <f t="shared" si="14"/>
        <v/>
      </c>
      <c r="I162" s="29" t="str">
        <f t="shared" si="15"/>
        <v/>
      </c>
      <c r="J162" s="20" t="str">
        <f t="shared" si="16"/>
        <v/>
      </c>
      <c r="K162" s="20" t="str">
        <f t="shared" si="13"/>
        <v/>
      </c>
      <c r="L162" s="20" t="str">
        <f>IF(B162="","",K162-#REF!)</f>
        <v/>
      </c>
      <c r="M162" s="37"/>
      <c r="N162" s="43" t="str">
        <f>IF(B162="","",(SUM($E$10:E162)+SUM($F$10:F162))/L162)</f>
        <v/>
      </c>
    </row>
    <row r="163" spans="1:14" x14ac:dyDescent="0.25">
      <c r="A163" s="39">
        <v>154</v>
      </c>
      <c r="B163" s="40"/>
      <c r="D163" s="26"/>
      <c r="E163" s="27"/>
      <c r="H163" s="41" t="str">
        <f t="shared" si="14"/>
        <v/>
      </c>
      <c r="I163" s="29" t="str">
        <f t="shared" si="15"/>
        <v/>
      </c>
      <c r="J163" s="20" t="str">
        <f t="shared" si="16"/>
        <v/>
      </c>
      <c r="K163" s="20" t="str">
        <f t="shared" si="13"/>
        <v/>
      </c>
      <c r="L163" s="20" t="str">
        <f>IF(B163="","",K163-#REF!)</f>
        <v/>
      </c>
      <c r="M163" s="37"/>
      <c r="N163" s="43" t="str">
        <f>IF(B163="","",(SUM($E$10:E163)+SUM($F$10:F163))/L163)</f>
        <v/>
      </c>
    </row>
    <row r="164" spans="1:14" x14ac:dyDescent="0.25">
      <c r="A164" s="39">
        <v>155</v>
      </c>
      <c r="B164" s="40"/>
      <c r="D164" s="26"/>
      <c r="E164" s="27"/>
      <c r="H164" s="41" t="str">
        <f t="shared" si="14"/>
        <v/>
      </c>
      <c r="I164" s="29" t="str">
        <f t="shared" si="15"/>
        <v/>
      </c>
      <c r="J164" s="20" t="str">
        <f t="shared" si="16"/>
        <v/>
      </c>
      <c r="K164" s="20" t="str">
        <f t="shared" si="13"/>
        <v/>
      </c>
      <c r="L164" s="20" t="str">
        <f>IF(B164="","",K164-#REF!)</f>
        <v/>
      </c>
      <c r="M164" s="37"/>
      <c r="N164" s="43" t="str">
        <f>IF(B164="","",(SUM($E$10:E164)+SUM($F$10:F164))/L164)</f>
        <v/>
      </c>
    </row>
    <row r="165" spans="1:14" x14ac:dyDescent="0.25">
      <c r="A165" s="39">
        <v>156</v>
      </c>
      <c r="B165" s="40"/>
      <c r="D165" s="26"/>
      <c r="E165" s="27"/>
      <c r="H165" s="41" t="str">
        <f t="shared" si="14"/>
        <v/>
      </c>
      <c r="I165" s="29" t="str">
        <f t="shared" si="15"/>
        <v/>
      </c>
      <c r="J165" s="20" t="str">
        <f t="shared" si="16"/>
        <v/>
      </c>
      <c r="K165" s="20" t="str">
        <f t="shared" si="13"/>
        <v/>
      </c>
      <c r="L165" s="20" t="str">
        <f>IF(B165="","",K165-#REF!)</f>
        <v/>
      </c>
      <c r="M165" s="37"/>
      <c r="N165" s="43" t="str">
        <f>IF(B165="","",(SUM($E$10:E165)+SUM($F$10:F165))/L165)</f>
        <v/>
      </c>
    </row>
    <row r="166" spans="1:14" x14ac:dyDescent="0.25">
      <c r="A166" s="39">
        <v>157</v>
      </c>
      <c r="B166" s="40"/>
      <c r="D166" s="26"/>
      <c r="E166" s="27"/>
      <c r="H166" s="41" t="str">
        <f t="shared" si="14"/>
        <v/>
      </c>
      <c r="I166" s="29" t="str">
        <f t="shared" si="15"/>
        <v/>
      </c>
      <c r="J166" s="20" t="str">
        <f t="shared" si="16"/>
        <v/>
      </c>
      <c r="K166" s="20" t="str">
        <f t="shared" si="13"/>
        <v/>
      </c>
      <c r="L166" s="20" t="str">
        <f>IF(B166="","",K166-#REF!)</f>
        <v/>
      </c>
      <c r="M166" s="37"/>
      <c r="N166" s="43" t="str">
        <f>IF(B166="","",(SUM($E$10:E166)+SUM($F$10:F166))/L166)</f>
        <v/>
      </c>
    </row>
    <row r="167" spans="1:14" x14ac:dyDescent="0.25">
      <c r="A167" s="39">
        <v>158</v>
      </c>
      <c r="B167" s="40"/>
      <c r="D167" s="26"/>
      <c r="E167" s="27"/>
      <c r="H167" s="41" t="str">
        <f t="shared" si="14"/>
        <v/>
      </c>
      <c r="I167" s="29" t="str">
        <f t="shared" si="15"/>
        <v/>
      </c>
      <c r="J167" s="20" t="str">
        <f t="shared" si="16"/>
        <v/>
      </c>
      <c r="K167" s="20" t="str">
        <f t="shared" si="13"/>
        <v/>
      </c>
      <c r="L167" s="20" t="str">
        <f>IF(B167="","",K167-#REF!)</f>
        <v/>
      </c>
      <c r="M167" s="37"/>
      <c r="N167" s="43" t="str">
        <f>IF(B167="","",(SUM($E$10:E167)+SUM($F$10:F167))/L167)</f>
        <v/>
      </c>
    </row>
    <row r="168" spans="1:14" x14ac:dyDescent="0.25">
      <c r="A168" s="39">
        <v>159</v>
      </c>
      <c r="B168" s="40"/>
      <c r="D168" s="26"/>
      <c r="E168" s="27"/>
      <c r="H168" s="41" t="str">
        <f t="shared" si="14"/>
        <v/>
      </c>
      <c r="I168" s="29" t="str">
        <f t="shared" si="15"/>
        <v/>
      </c>
      <c r="J168" s="20" t="str">
        <f t="shared" si="16"/>
        <v/>
      </c>
      <c r="K168" s="20" t="str">
        <f t="shared" si="13"/>
        <v/>
      </c>
      <c r="L168" s="20" t="str">
        <f>IF(B168="","",K168-#REF!)</f>
        <v/>
      </c>
      <c r="M168" s="37"/>
      <c r="N168" s="43" t="str">
        <f>IF(B168="","",(SUM($E$10:E168)+SUM($F$10:F168))/L168)</f>
        <v/>
      </c>
    </row>
    <row r="169" spans="1:14" x14ac:dyDescent="0.25">
      <c r="A169" s="39">
        <v>160</v>
      </c>
      <c r="B169" s="40"/>
      <c r="D169" s="26"/>
      <c r="E169" s="27"/>
      <c r="H169" s="41" t="str">
        <f t="shared" si="14"/>
        <v/>
      </c>
      <c r="I169" s="29" t="str">
        <f t="shared" si="15"/>
        <v/>
      </c>
      <c r="J169" s="20" t="str">
        <f t="shared" si="16"/>
        <v/>
      </c>
      <c r="K169" s="20" t="str">
        <f t="shared" si="13"/>
        <v/>
      </c>
      <c r="L169" s="20" t="str">
        <f>IF(B169="","",K169-#REF!)</f>
        <v/>
      </c>
      <c r="M169" s="37"/>
      <c r="N169" s="43" t="str">
        <f>IF(B169="","",(SUM($E$10:E169)+SUM($F$10:F169))/L169)</f>
        <v/>
      </c>
    </row>
    <row r="170" spans="1:14" x14ac:dyDescent="0.25">
      <c r="A170" s="39">
        <v>161</v>
      </c>
      <c r="B170" s="40"/>
      <c r="D170" s="26"/>
      <c r="E170" s="27"/>
      <c r="H170" s="41" t="str">
        <f t="shared" si="14"/>
        <v/>
      </c>
      <c r="I170" s="29" t="str">
        <f t="shared" si="15"/>
        <v/>
      </c>
      <c r="J170" s="20" t="str">
        <f t="shared" si="16"/>
        <v/>
      </c>
      <c r="K170" s="20" t="str">
        <f t="shared" si="13"/>
        <v/>
      </c>
      <c r="L170" s="20" t="str">
        <f>IF(B170="","",K170-#REF!)</f>
        <v/>
      </c>
      <c r="M170" s="37"/>
      <c r="N170" s="43" t="str">
        <f>IF(B170="","",(SUM($E$10:E170)+SUM($F$10:F170))/L170)</f>
        <v/>
      </c>
    </row>
    <row r="171" spans="1:14" x14ac:dyDescent="0.25">
      <c r="A171" s="39">
        <v>162</v>
      </c>
      <c r="B171" s="40"/>
      <c r="D171" s="26"/>
      <c r="E171" s="27"/>
      <c r="H171" s="41" t="str">
        <f t="shared" si="14"/>
        <v/>
      </c>
      <c r="I171" s="29" t="str">
        <f t="shared" si="15"/>
        <v/>
      </c>
      <c r="J171" s="20" t="str">
        <f t="shared" si="16"/>
        <v/>
      </c>
      <c r="K171" s="20" t="str">
        <f t="shared" si="13"/>
        <v/>
      </c>
      <c r="L171" s="20" t="str">
        <f>IF(B171="","",K171-#REF!)</f>
        <v/>
      </c>
      <c r="M171" s="37"/>
      <c r="N171" s="43" t="str">
        <f>IF(B171="","",(SUM($E$10:E171)+SUM($F$10:F171))/L171)</f>
        <v/>
      </c>
    </row>
    <row r="172" spans="1:14" x14ac:dyDescent="0.25">
      <c r="A172" s="39">
        <v>163</v>
      </c>
      <c r="B172" s="40"/>
      <c r="D172" s="26"/>
      <c r="E172" s="27"/>
      <c r="H172" s="41" t="str">
        <f t="shared" si="14"/>
        <v/>
      </c>
      <c r="I172" s="29" t="str">
        <f t="shared" si="15"/>
        <v/>
      </c>
      <c r="J172" s="20" t="str">
        <f t="shared" si="16"/>
        <v/>
      </c>
      <c r="K172" s="20" t="str">
        <f t="shared" si="13"/>
        <v/>
      </c>
      <c r="L172" s="20" t="str">
        <f>IF(B172="","",K172-#REF!)</f>
        <v/>
      </c>
      <c r="M172" s="37"/>
      <c r="N172" s="43" t="str">
        <f>IF(B172="","",(SUM($E$10:E172)+SUM($F$10:F172))/L172)</f>
        <v/>
      </c>
    </row>
    <row r="173" spans="1:14" x14ac:dyDescent="0.25">
      <c r="A173" s="39">
        <v>164</v>
      </c>
      <c r="B173" s="40"/>
      <c r="D173" s="26"/>
      <c r="E173" s="27"/>
      <c r="H173" s="41" t="str">
        <f t="shared" si="14"/>
        <v/>
      </c>
      <c r="I173" s="29" t="str">
        <f t="shared" si="15"/>
        <v/>
      </c>
      <c r="J173" s="20" t="str">
        <f t="shared" si="16"/>
        <v/>
      </c>
      <c r="K173" s="20" t="str">
        <f t="shared" ref="K173:K236" si="17">IF(B173="","",$C$10+(C173-$C$10)/$N$8)</f>
        <v/>
      </c>
      <c r="L173" s="20" t="str">
        <f>IF(B173="","",K173-#REF!)</f>
        <v/>
      </c>
      <c r="M173" s="37"/>
      <c r="N173" s="43" t="str">
        <f>IF(B173="","",(SUM($E$10:E173)+SUM($F$10:F173))/L173)</f>
        <v/>
      </c>
    </row>
    <row r="174" spans="1:14" x14ac:dyDescent="0.25">
      <c r="A174" s="39">
        <v>165</v>
      </c>
      <c r="B174" s="40"/>
      <c r="D174" s="26"/>
      <c r="E174" s="27"/>
      <c r="H174" s="41" t="str">
        <f t="shared" si="14"/>
        <v/>
      </c>
      <c r="I174" s="29" t="str">
        <f t="shared" si="15"/>
        <v/>
      </c>
      <c r="J174" s="20" t="str">
        <f t="shared" si="16"/>
        <v/>
      </c>
      <c r="K174" s="20" t="str">
        <f t="shared" si="17"/>
        <v/>
      </c>
      <c r="L174" s="20" t="str">
        <f>IF(B174="","",K174-#REF!)</f>
        <v/>
      </c>
      <c r="M174" s="37"/>
      <c r="N174" s="43" t="str">
        <f>IF(B174="","",(SUM($E$10:E174)+SUM($F$10:F174))/L174)</f>
        <v/>
      </c>
    </row>
    <row r="175" spans="1:14" x14ac:dyDescent="0.25">
      <c r="A175" s="39">
        <v>166</v>
      </c>
      <c r="B175" s="40"/>
      <c r="D175" s="26"/>
      <c r="E175" s="27"/>
      <c r="H175" s="41" t="str">
        <f t="shared" si="14"/>
        <v/>
      </c>
      <c r="I175" s="29" t="str">
        <f t="shared" si="15"/>
        <v/>
      </c>
      <c r="J175" s="20" t="str">
        <f t="shared" si="16"/>
        <v/>
      </c>
      <c r="K175" s="20" t="str">
        <f t="shared" si="17"/>
        <v/>
      </c>
      <c r="L175" s="20" t="str">
        <f>IF(B175="","",K175-#REF!)</f>
        <v/>
      </c>
      <c r="M175" s="37"/>
      <c r="N175" s="43" t="str">
        <f>IF(B175="","",(SUM($E$10:E175)+SUM($F$10:F175))/L175)</f>
        <v/>
      </c>
    </row>
    <row r="176" spans="1:14" x14ac:dyDescent="0.25">
      <c r="A176" s="39">
        <v>167</v>
      </c>
      <c r="B176" s="40"/>
      <c r="D176" s="26"/>
      <c r="E176" s="27"/>
      <c r="H176" s="41" t="str">
        <f t="shared" si="14"/>
        <v/>
      </c>
      <c r="I176" s="29" t="str">
        <f t="shared" si="15"/>
        <v/>
      </c>
      <c r="J176" s="20" t="str">
        <f t="shared" si="16"/>
        <v/>
      </c>
      <c r="K176" s="20" t="str">
        <f t="shared" si="17"/>
        <v/>
      </c>
      <c r="L176" s="20" t="str">
        <f>IF(B176="","",K176-#REF!)</f>
        <v/>
      </c>
      <c r="M176" s="37"/>
      <c r="N176" s="43" t="str">
        <f>IF(B176="","",(SUM($E$10:E176)+SUM($F$10:F176))/L176)</f>
        <v/>
      </c>
    </row>
    <row r="177" spans="1:14" x14ac:dyDescent="0.25">
      <c r="A177" s="39">
        <v>168</v>
      </c>
      <c r="B177" s="40"/>
      <c r="D177" s="26"/>
      <c r="E177" s="27"/>
      <c r="H177" s="41" t="str">
        <f t="shared" si="14"/>
        <v/>
      </c>
      <c r="I177" s="29" t="str">
        <f t="shared" si="15"/>
        <v/>
      </c>
      <c r="J177" s="20" t="str">
        <f t="shared" si="16"/>
        <v/>
      </c>
      <c r="K177" s="20" t="str">
        <f t="shared" si="17"/>
        <v/>
      </c>
      <c r="L177" s="20" t="str">
        <f>IF(B177="","",K177-#REF!)</f>
        <v/>
      </c>
      <c r="M177" s="37"/>
      <c r="N177" s="43" t="str">
        <f>IF(B177="","",(SUM($E$10:E177)+SUM($F$10:F177))/L177)</f>
        <v/>
      </c>
    </row>
    <row r="178" spans="1:14" x14ac:dyDescent="0.25">
      <c r="A178" s="39">
        <v>169</v>
      </c>
      <c r="B178" s="40"/>
      <c r="D178" s="26"/>
      <c r="E178" s="27"/>
      <c r="H178" s="41" t="str">
        <f t="shared" si="14"/>
        <v/>
      </c>
      <c r="I178" s="29" t="str">
        <f t="shared" si="15"/>
        <v/>
      </c>
      <c r="J178" s="20" t="str">
        <f t="shared" si="16"/>
        <v/>
      </c>
      <c r="K178" s="20" t="str">
        <f t="shared" si="17"/>
        <v/>
      </c>
      <c r="L178" s="20" t="str">
        <f>IF(B178="","",K178-#REF!)</f>
        <v/>
      </c>
      <c r="M178" s="37"/>
      <c r="N178" s="43" t="str">
        <f>IF(B178="","",(SUM($E$10:E178)+SUM($F$10:F178))/L178)</f>
        <v/>
      </c>
    </row>
    <row r="179" spans="1:14" x14ac:dyDescent="0.25">
      <c r="A179" s="39">
        <v>170</v>
      </c>
      <c r="B179" s="40"/>
      <c r="D179" s="26"/>
      <c r="E179" s="27"/>
      <c r="H179" s="41" t="str">
        <f t="shared" si="14"/>
        <v/>
      </c>
      <c r="I179" s="29" t="str">
        <f t="shared" si="15"/>
        <v/>
      </c>
      <c r="J179" s="20" t="str">
        <f t="shared" si="16"/>
        <v/>
      </c>
      <c r="K179" s="20" t="str">
        <f t="shared" si="17"/>
        <v/>
      </c>
      <c r="L179" s="20" t="str">
        <f>IF(B179="","",K179-#REF!)</f>
        <v/>
      </c>
      <c r="M179" s="37"/>
      <c r="N179" s="43" t="str">
        <f>IF(B179="","",(SUM($E$10:E179)+SUM($F$10:F179))/L179)</f>
        <v/>
      </c>
    </row>
    <row r="180" spans="1:14" x14ac:dyDescent="0.25">
      <c r="A180" s="39">
        <v>171</v>
      </c>
      <c r="B180" s="40"/>
      <c r="D180" s="26"/>
      <c r="E180" s="27"/>
      <c r="H180" s="41" t="str">
        <f t="shared" si="14"/>
        <v/>
      </c>
      <c r="I180" s="29" t="str">
        <f t="shared" si="15"/>
        <v/>
      </c>
      <c r="J180" s="20" t="str">
        <f t="shared" si="16"/>
        <v/>
      </c>
      <c r="K180" s="20" t="str">
        <f t="shared" si="17"/>
        <v/>
      </c>
      <c r="L180" s="20" t="str">
        <f>IF(B180="","",K180-#REF!)</f>
        <v/>
      </c>
      <c r="M180" s="37"/>
      <c r="N180" s="43" t="str">
        <f>IF(B180="","",(SUM($E$10:E180)+SUM($F$10:F180))/L180)</f>
        <v/>
      </c>
    </row>
    <row r="181" spans="1:14" x14ac:dyDescent="0.25">
      <c r="A181" s="39">
        <v>172</v>
      </c>
      <c r="B181" s="40"/>
      <c r="D181" s="26"/>
      <c r="E181" s="27"/>
      <c r="H181" s="41" t="str">
        <f t="shared" si="14"/>
        <v/>
      </c>
      <c r="I181" s="29" t="str">
        <f t="shared" si="15"/>
        <v/>
      </c>
      <c r="J181" s="20" t="str">
        <f t="shared" si="16"/>
        <v/>
      </c>
      <c r="K181" s="20" t="str">
        <f t="shared" si="17"/>
        <v/>
      </c>
      <c r="L181" s="20" t="str">
        <f>IF(B181="","",K181-#REF!)</f>
        <v/>
      </c>
      <c r="M181" s="37"/>
      <c r="N181" s="43" t="str">
        <f>IF(B181="","",(SUM($E$10:E181)+SUM($F$10:F181))/L181)</f>
        <v/>
      </c>
    </row>
    <row r="182" spans="1:14" x14ac:dyDescent="0.25">
      <c r="A182" s="39">
        <v>173</v>
      </c>
      <c r="B182" s="40"/>
      <c r="D182" s="26"/>
      <c r="E182" s="27"/>
      <c r="H182" s="41" t="str">
        <f t="shared" si="14"/>
        <v/>
      </c>
      <c r="I182" s="29" t="str">
        <f t="shared" si="15"/>
        <v/>
      </c>
      <c r="J182" s="20" t="str">
        <f t="shared" si="16"/>
        <v/>
      </c>
      <c r="K182" s="20" t="str">
        <f t="shared" si="17"/>
        <v/>
      </c>
      <c r="L182" s="20" t="str">
        <f>IF(B182="","",K182-#REF!)</f>
        <v/>
      </c>
      <c r="M182" s="37"/>
      <c r="N182" s="43" t="str">
        <f>IF(B182="","",(SUM($E$10:E182)+SUM($F$10:F182))/L182)</f>
        <v/>
      </c>
    </row>
    <row r="183" spans="1:14" x14ac:dyDescent="0.25">
      <c r="A183" s="39">
        <v>174</v>
      </c>
      <c r="B183" s="40"/>
      <c r="D183" s="26"/>
      <c r="E183" s="27"/>
      <c r="H183" s="41" t="str">
        <f t="shared" si="14"/>
        <v/>
      </c>
      <c r="I183" s="29" t="str">
        <f t="shared" si="15"/>
        <v/>
      </c>
      <c r="J183" s="20" t="str">
        <f t="shared" si="16"/>
        <v/>
      </c>
      <c r="K183" s="20" t="str">
        <f t="shared" si="17"/>
        <v/>
      </c>
      <c r="L183" s="20" t="str">
        <f>IF(B183="","",K183-#REF!)</f>
        <v/>
      </c>
      <c r="M183" s="37"/>
      <c r="N183" s="43" t="str">
        <f>IF(B183="","",(SUM($E$10:E183)+SUM($F$10:F183))/L183)</f>
        <v/>
      </c>
    </row>
    <row r="184" spans="1:14" x14ac:dyDescent="0.25">
      <c r="A184" s="39">
        <v>175</v>
      </c>
      <c r="B184" s="40"/>
      <c r="D184" s="26"/>
      <c r="E184" s="27"/>
      <c r="H184" s="41" t="str">
        <f t="shared" si="14"/>
        <v/>
      </c>
      <c r="I184" s="29" t="str">
        <f t="shared" si="15"/>
        <v/>
      </c>
      <c r="J184" s="20" t="str">
        <f t="shared" si="16"/>
        <v/>
      </c>
      <c r="K184" s="20" t="str">
        <f t="shared" si="17"/>
        <v/>
      </c>
      <c r="L184" s="20" t="str">
        <f>IF(B184="","",K184-#REF!)</f>
        <v/>
      </c>
      <c r="M184" s="37"/>
      <c r="N184" s="43" t="str">
        <f>IF(B184="","",(SUM($E$10:E184)+SUM($F$10:F184))/L184)</f>
        <v/>
      </c>
    </row>
    <row r="185" spans="1:14" x14ac:dyDescent="0.25">
      <c r="A185" s="39">
        <v>176</v>
      </c>
      <c r="B185" s="40"/>
      <c r="D185" s="26"/>
      <c r="E185" s="27"/>
      <c r="H185" s="41" t="str">
        <f t="shared" si="14"/>
        <v/>
      </c>
      <c r="I185" s="29" t="str">
        <f t="shared" si="15"/>
        <v/>
      </c>
      <c r="J185" s="20" t="str">
        <f t="shared" si="16"/>
        <v/>
      </c>
      <c r="K185" s="20" t="str">
        <f t="shared" si="17"/>
        <v/>
      </c>
      <c r="L185" s="20" t="str">
        <f>IF(B185="","",K185-#REF!)</f>
        <v/>
      </c>
      <c r="M185" s="37"/>
      <c r="N185" s="43" t="str">
        <f>IF(B185="","",(SUM($E$10:E185)+SUM($F$10:F185))/L185)</f>
        <v/>
      </c>
    </row>
    <row r="186" spans="1:14" x14ac:dyDescent="0.25">
      <c r="A186" s="39">
        <v>177</v>
      </c>
      <c r="B186" s="40"/>
      <c r="D186" s="26"/>
      <c r="E186" s="27"/>
      <c r="H186" s="41" t="str">
        <f t="shared" si="14"/>
        <v/>
      </c>
      <c r="I186" s="29" t="str">
        <f t="shared" si="15"/>
        <v/>
      </c>
      <c r="J186" s="20" t="str">
        <f t="shared" si="16"/>
        <v/>
      </c>
      <c r="K186" s="20" t="str">
        <f t="shared" si="17"/>
        <v/>
      </c>
      <c r="L186" s="20" t="str">
        <f>IF(B186="","",K186-#REF!)</f>
        <v/>
      </c>
      <c r="M186" s="37"/>
      <c r="N186" s="43" t="str">
        <f>IF(B186="","",(SUM($E$10:E186)+SUM($F$10:F186))/L186)</f>
        <v/>
      </c>
    </row>
    <row r="187" spans="1:14" x14ac:dyDescent="0.25">
      <c r="A187" s="39">
        <v>178</v>
      </c>
      <c r="B187" s="40"/>
      <c r="D187" s="26"/>
      <c r="E187" s="27"/>
      <c r="H187" s="41" t="str">
        <f t="shared" si="14"/>
        <v/>
      </c>
      <c r="I187" s="29" t="str">
        <f t="shared" si="15"/>
        <v/>
      </c>
      <c r="J187" s="20" t="str">
        <f t="shared" si="16"/>
        <v/>
      </c>
      <c r="K187" s="20" t="str">
        <f t="shared" si="17"/>
        <v/>
      </c>
      <c r="L187" s="20" t="str">
        <f>IF(B187="","",K187-#REF!)</f>
        <v/>
      </c>
      <c r="M187" s="37"/>
      <c r="N187" s="43" t="str">
        <f>IF(B187="","",(SUM($E$10:E187)+SUM($F$10:F187))/L187)</f>
        <v/>
      </c>
    </row>
    <row r="188" spans="1:14" x14ac:dyDescent="0.25">
      <c r="A188" s="39">
        <v>179</v>
      </c>
      <c r="B188" s="40"/>
      <c r="D188" s="26"/>
      <c r="E188" s="27"/>
      <c r="H188" s="41" t="str">
        <f t="shared" si="14"/>
        <v/>
      </c>
      <c r="I188" s="29" t="str">
        <f t="shared" si="15"/>
        <v/>
      </c>
      <c r="J188" s="20" t="str">
        <f t="shared" si="16"/>
        <v/>
      </c>
      <c r="K188" s="20" t="str">
        <f t="shared" si="17"/>
        <v/>
      </c>
      <c r="L188" s="20" t="str">
        <f>IF(B188="","",K188-#REF!)</f>
        <v/>
      </c>
      <c r="M188" s="37"/>
      <c r="N188" s="43" t="str">
        <f>IF(B188="","",(SUM($E$10:E188)+SUM($F$10:F188))/L188)</f>
        <v/>
      </c>
    </row>
    <row r="189" spans="1:14" x14ac:dyDescent="0.25">
      <c r="A189" s="39">
        <v>180</v>
      </c>
      <c r="B189" s="40"/>
      <c r="D189" s="26"/>
      <c r="E189" s="27"/>
      <c r="H189" s="41" t="str">
        <f t="shared" si="14"/>
        <v/>
      </c>
      <c r="I189" s="29" t="str">
        <f t="shared" si="15"/>
        <v/>
      </c>
      <c r="J189" s="20" t="str">
        <f t="shared" si="16"/>
        <v/>
      </c>
      <c r="K189" s="20" t="str">
        <f t="shared" si="17"/>
        <v/>
      </c>
      <c r="L189" s="20" t="str">
        <f>IF(B189="","",K189-#REF!)</f>
        <v/>
      </c>
      <c r="M189" s="37"/>
      <c r="N189" s="43" t="str">
        <f>IF(B189="","",(SUM($E$10:E189)+SUM($F$10:F189))/L189)</f>
        <v/>
      </c>
    </row>
    <row r="190" spans="1:14" x14ac:dyDescent="0.25">
      <c r="A190" s="39">
        <v>181</v>
      </c>
      <c r="B190" s="40"/>
      <c r="D190" s="26"/>
      <c r="E190" s="27"/>
      <c r="H190" s="41" t="str">
        <f t="shared" si="14"/>
        <v/>
      </c>
      <c r="I190" s="29" t="str">
        <f t="shared" si="15"/>
        <v/>
      </c>
      <c r="J190" s="20" t="str">
        <f t="shared" si="16"/>
        <v/>
      </c>
      <c r="K190" s="20" t="str">
        <f t="shared" si="17"/>
        <v/>
      </c>
      <c r="L190" s="20" t="str">
        <f>IF(B190="","",K190-#REF!)</f>
        <v/>
      </c>
      <c r="M190" s="37"/>
      <c r="N190" s="43" t="str">
        <f>IF(B190="","",(SUM($E$10:E190)+SUM($F$10:F190))/L190)</f>
        <v/>
      </c>
    </row>
    <row r="191" spans="1:14" x14ac:dyDescent="0.25">
      <c r="A191" s="39">
        <v>182</v>
      </c>
      <c r="B191" s="40"/>
      <c r="D191" s="26"/>
      <c r="E191" s="27"/>
      <c r="H191" s="41" t="str">
        <f t="shared" si="14"/>
        <v/>
      </c>
      <c r="I191" s="29" t="str">
        <f t="shared" si="15"/>
        <v/>
      </c>
      <c r="J191" s="20" t="str">
        <f t="shared" si="16"/>
        <v/>
      </c>
      <c r="K191" s="20" t="str">
        <f t="shared" si="17"/>
        <v/>
      </c>
      <c r="L191" s="20" t="str">
        <f>IF(B191="","",K191-#REF!)</f>
        <v/>
      </c>
      <c r="M191" s="37"/>
      <c r="N191" s="43" t="str">
        <f>IF(B191="","",(SUM($E$10:E191)+SUM($F$10:F191))/L191)</f>
        <v/>
      </c>
    </row>
    <row r="192" spans="1:14" x14ac:dyDescent="0.25">
      <c r="A192" s="39">
        <v>183</v>
      </c>
      <c r="B192" s="40"/>
      <c r="D192" s="26"/>
      <c r="E192" s="27"/>
      <c r="H192" s="41" t="str">
        <f t="shared" si="14"/>
        <v/>
      </c>
      <c r="I192" s="29" t="str">
        <f t="shared" si="15"/>
        <v/>
      </c>
      <c r="J192" s="20" t="str">
        <f t="shared" si="16"/>
        <v/>
      </c>
      <c r="K192" s="20" t="str">
        <f t="shared" si="17"/>
        <v/>
      </c>
      <c r="L192" s="20" t="str">
        <f>IF(B192="","",K192-#REF!)</f>
        <v/>
      </c>
      <c r="M192" s="37"/>
      <c r="N192" s="43" t="str">
        <f>IF(B192="","",(SUM($E$10:E192)+SUM($F$10:F192))/L192)</f>
        <v/>
      </c>
    </row>
    <row r="193" spans="1:14" x14ac:dyDescent="0.25">
      <c r="A193" s="39">
        <v>184</v>
      </c>
      <c r="B193" s="40"/>
      <c r="D193" s="26"/>
      <c r="E193" s="27"/>
      <c r="H193" s="41" t="str">
        <f t="shared" si="14"/>
        <v/>
      </c>
      <c r="I193" s="29" t="str">
        <f t="shared" si="15"/>
        <v/>
      </c>
      <c r="J193" s="20" t="str">
        <f t="shared" si="16"/>
        <v/>
      </c>
      <c r="K193" s="20" t="str">
        <f t="shared" si="17"/>
        <v/>
      </c>
      <c r="L193" s="20" t="str">
        <f>IF(B193="","",K193-#REF!)</f>
        <v/>
      </c>
      <c r="M193" s="37"/>
      <c r="N193" s="43" t="str">
        <f>IF(B193="","",(SUM($E$10:E193)+SUM($F$10:F193))/L193)</f>
        <v/>
      </c>
    </row>
    <row r="194" spans="1:14" x14ac:dyDescent="0.25">
      <c r="A194" s="39">
        <v>185</v>
      </c>
      <c r="B194" s="40"/>
      <c r="D194" s="26"/>
      <c r="E194" s="27"/>
      <c r="H194" s="41" t="str">
        <f t="shared" si="14"/>
        <v/>
      </c>
      <c r="I194" s="29" t="str">
        <f t="shared" si="15"/>
        <v/>
      </c>
      <c r="J194" s="20" t="str">
        <f t="shared" si="16"/>
        <v/>
      </c>
      <c r="K194" s="20" t="str">
        <f t="shared" si="17"/>
        <v/>
      </c>
      <c r="L194" s="20" t="str">
        <f>IF(B194="","",K194-#REF!)</f>
        <v/>
      </c>
      <c r="M194" s="37"/>
      <c r="N194" s="43" t="str">
        <f>IF(B194="","",(SUM($E$10:E194)+SUM($F$10:F194))/L194)</f>
        <v/>
      </c>
    </row>
    <row r="195" spans="1:14" x14ac:dyDescent="0.25">
      <c r="A195" s="39">
        <v>186</v>
      </c>
      <c r="B195" s="40"/>
      <c r="D195" s="26"/>
      <c r="E195" s="27"/>
      <c r="H195" s="41" t="str">
        <f t="shared" si="14"/>
        <v/>
      </c>
      <c r="I195" s="29" t="str">
        <f t="shared" si="15"/>
        <v/>
      </c>
      <c r="J195" s="20" t="str">
        <f t="shared" si="16"/>
        <v/>
      </c>
      <c r="K195" s="20" t="str">
        <f t="shared" si="17"/>
        <v/>
      </c>
      <c r="L195" s="20" t="str">
        <f>IF(B195="","",K195-#REF!)</f>
        <v/>
      </c>
      <c r="M195" s="37"/>
      <c r="N195" s="43" t="str">
        <f>IF(B195="","",(SUM($E$10:E195)+SUM($F$10:F195))/L195)</f>
        <v/>
      </c>
    </row>
    <row r="196" spans="1:14" x14ac:dyDescent="0.25">
      <c r="A196" s="39">
        <v>187</v>
      </c>
      <c r="B196" s="40"/>
      <c r="D196" s="26"/>
      <c r="E196" s="27"/>
      <c r="H196" s="41" t="str">
        <f t="shared" si="14"/>
        <v/>
      </c>
      <c r="I196" s="29" t="str">
        <f t="shared" si="15"/>
        <v/>
      </c>
      <c r="J196" s="20" t="str">
        <f t="shared" si="16"/>
        <v/>
      </c>
      <c r="K196" s="20" t="str">
        <f t="shared" si="17"/>
        <v/>
      </c>
      <c r="L196" s="20" t="str">
        <f>IF(B196="","",K196-#REF!)</f>
        <v/>
      </c>
      <c r="M196" s="37"/>
      <c r="N196" s="43" t="str">
        <f>IF(B196="","",(SUM($E$10:E196)+SUM($F$10:F196))/L196)</f>
        <v/>
      </c>
    </row>
    <row r="197" spans="1:14" x14ac:dyDescent="0.25">
      <c r="A197" s="39">
        <v>188</v>
      </c>
      <c r="B197" s="40"/>
      <c r="D197" s="26"/>
      <c r="E197" s="27"/>
      <c r="H197" s="41" t="str">
        <f t="shared" si="14"/>
        <v/>
      </c>
      <c r="I197" s="29" t="str">
        <f t="shared" si="15"/>
        <v/>
      </c>
      <c r="J197" s="20" t="str">
        <f t="shared" si="16"/>
        <v/>
      </c>
      <c r="K197" s="20" t="str">
        <f t="shared" si="17"/>
        <v/>
      </c>
      <c r="L197" s="20" t="str">
        <f>IF(B197="","",K197-#REF!)</f>
        <v/>
      </c>
      <c r="M197" s="37"/>
      <c r="N197" s="43" t="str">
        <f>IF(B197="","",(SUM($E$10:E197)+SUM($F$10:F197))/L197)</f>
        <v/>
      </c>
    </row>
    <row r="198" spans="1:14" x14ac:dyDescent="0.25">
      <c r="A198" s="39">
        <v>189</v>
      </c>
      <c r="B198" s="40"/>
      <c r="D198" s="26"/>
      <c r="E198" s="27"/>
      <c r="H198" s="41" t="str">
        <f t="shared" si="14"/>
        <v/>
      </c>
      <c r="I198" s="29" t="str">
        <f t="shared" si="15"/>
        <v/>
      </c>
      <c r="J198" s="20" t="str">
        <f t="shared" si="16"/>
        <v/>
      </c>
      <c r="K198" s="20" t="str">
        <f t="shared" si="17"/>
        <v/>
      </c>
      <c r="L198" s="20" t="str">
        <f>IF(B198="","",K198-#REF!)</f>
        <v/>
      </c>
      <c r="M198" s="37"/>
      <c r="N198" s="43" t="str">
        <f>IF(B198="","",(SUM($E$10:E198)+SUM($F$10:F198))/L198)</f>
        <v/>
      </c>
    </row>
    <row r="199" spans="1:14" x14ac:dyDescent="0.25">
      <c r="A199" s="39">
        <v>190</v>
      </c>
      <c r="B199" s="40"/>
      <c r="D199" s="26"/>
      <c r="E199" s="27"/>
      <c r="H199" s="41" t="str">
        <f t="shared" si="14"/>
        <v/>
      </c>
      <c r="I199" s="29" t="str">
        <f t="shared" si="15"/>
        <v/>
      </c>
      <c r="J199" s="20" t="str">
        <f t="shared" si="16"/>
        <v/>
      </c>
      <c r="K199" s="20" t="str">
        <f t="shared" si="17"/>
        <v/>
      </c>
      <c r="L199" s="20" t="str">
        <f>IF(B199="","",K199-#REF!)</f>
        <v/>
      </c>
      <c r="M199" s="37"/>
      <c r="N199" s="43" t="str">
        <f>IF(B199="","",(SUM($E$10:E199)+SUM($F$10:F199))/L199)</f>
        <v/>
      </c>
    </row>
    <row r="200" spans="1:14" x14ac:dyDescent="0.25">
      <c r="A200" s="39">
        <v>191</v>
      </c>
      <c r="B200" s="40"/>
      <c r="D200" s="26"/>
      <c r="E200" s="27"/>
      <c r="H200" s="41" t="str">
        <f t="shared" si="14"/>
        <v/>
      </c>
      <c r="I200" s="29" t="str">
        <f t="shared" si="15"/>
        <v/>
      </c>
      <c r="J200" s="20" t="str">
        <f t="shared" si="16"/>
        <v/>
      </c>
      <c r="K200" s="20" t="str">
        <f t="shared" si="17"/>
        <v/>
      </c>
      <c r="L200" s="20" t="str">
        <f>IF(B200="","",K200-#REF!)</f>
        <v/>
      </c>
      <c r="M200" s="37"/>
      <c r="N200" s="43" t="str">
        <f>IF(B200="","",(SUM($E$10:E200)+SUM($F$10:F200))/L200)</f>
        <v/>
      </c>
    </row>
    <row r="201" spans="1:14" x14ac:dyDescent="0.25">
      <c r="A201" s="39">
        <v>192</v>
      </c>
      <c r="B201" s="40"/>
      <c r="D201" s="26"/>
      <c r="E201" s="27"/>
      <c r="H201" s="41" t="str">
        <f t="shared" si="14"/>
        <v/>
      </c>
      <c r="I201" s="29" t="str">
        <f t="shared" si="15"/>
        <v/>
      </c>
      <c r="J201" s="20" t="str">
        <f t="shared" si="16"/>
        <v/>
      </c>
      <c r="K201" s="20" t="str">
        <f t="shared" si="17"/>
        <v/>
      </c>
      <c r="L201" s="20" t="str">
        <f>IF(B201="","",K201-#REF!)</f>
        <v/>
      </c>
      <c r="M201" s="37"/>
      <c r="N201" s="43" t="str">
        <f>IF(B201="","",(SUM($E$10:E201)+SUM($F$10:F201))/L201)</f>
        <v/>
      </c>
    </row>
    <row r="202" spans="1:14" x14ac:dyDescent="0.25">
      <c r="A202" s="39">
        <v>193</v>
      </c>
      <c r="B202" s="40"/>
      <c r="D202" s="26"/>
      <c r="E202" s="27"/>
      <c r="H202" s="41" t="str">
        <f t="shared" ref="H202:H265" si="18">IF(B202="","",E202/D202)</f>
        <v/>
      </c>
      <c r="I202" s="29" t="str">
        <f t="shared" si="15"/>
        <v/>
      </c>
      <c r="J202" s="20" t="str">
        <f t="shared" si="16"/>
        <v/>
      </c>
      <c r="K202" s="20" t="str">
        <f t="shared" si="17"/>
        <v/>
      </c>
      <c r="L202" s="20" t="str">
        <f>IF(B202="","",K202-#REF!)</f>
        <v/>
      </c>
      <c r="M202" s="37"/>
      <c r="N202" s="43" t="str">
        <f>IF(B202="","",(SUM($E$10:E202)+SUM($F$10:F202))/L202)</f>
        <v/>
      </c>
    </row>
    <row r="203" spans="1:14" x14ac:dyDescent="0.25">
      <c r="A203" s="39">
        <v>194</v>
      </c>
      <c r="B203" s="40"/>
      <c r="D203" s="26"/>
      <c r="E203" s="27"/>
      <c r="H203" s="41" t="str">
        <f t="shared" si="18"/>
        <v/>
      </c>
      <c r="I203" s="29" t="str">
        <f t="shared" si="15"/>
        <v/>
      </c>
      <c r="J203" s="20" t="str">
        <f t="shared" si="16"/>
        <v/>
      </c>
      <c r="K203" s="20" t="str">
        <f t="shared" si="17"/>
        <v/>
      </c>
      <c r="L203" s="20" t="str">
        <f>IF(B203="","",K203-#REF!)</f>
        <v/>
      </c>
      <c r="M203" s="37"/>
      <c r="N203" s="43" t="str">
        <f>IF(B203="","",(SUM($E$10:E203)+SUM($F$10:F203))/L203)</f>
        <v/>
      </c>
    </row>
    <row r="204" spans="1:14" x14ac:dyDescent="0.25">
      <c r="A204" s="39">
        <v>195</v>
      </c>
      <c r="B204" s="40"/>
      <c r="D204" s="26"/>
      <c r="E204" s="27"/>
      <c r="H204" s="41" t="str">
        <f t="shared" si="18"/>
        <v/>
      </c>
      <c r="I204" s="29" t="str">
        <f t="shared" ref="I204:I267" si="19">IF(B204="","",D204/((J204)/100))</f>
        <v/>
      </c>
      <c r="J204" s="20" t="str">
        <f t="shared" ref="J204:J267" si="20">IF(B204="","",(C204-C203)/$N$8)</f>
        <v/>
      </c>
      <c r="K204" s="20" t="str">
        <f t="shared" si="17"/>
        <v/>
      </c>
      <c r="L204" s="20" t="str">
        <f>IF(B204="","",K204-#REF!)</f>
        <v/>
      </c>
      <c r="M204" s="37"/>
      <c r="N204" s="43" t="str">
        <f>IF(B204="","",(SUM($E$10:E204)+SUM($F$10:F204))/L204)</f>
        <v/>
      </c>
    </row>
    <row r="205" spans="1:14" x14ac:dyDescent="0.25">
      <c r="A205" s="39">
        <v>196</v>
      </c>
      <c r="B205" s="40"/>
      <c r="D205" s="26"/>
      <c r="E205" s="27"/>
      <c r="H205" s="41" t="str">
        <f t="shared" si="18"/>
        <v/>
      </c>
      <c r="I205" s="29" t="str">
        <f t="shared" si="19"/>
        <v/>
      </c>
      <c r="J205" s="20" t="str">
        <f t="shared" si="20"/>
        <v/>
      </c>
      <c r="K205" s="20" t="str">
        <f t="shared" si="17"/>
        <v/>
      </c>
      <c r="L205" s="20" t="str">
        <f>IF(B205="","",K205-#REF!)</f>
        <v/>
      </c>
      <c r="M205" s="37"/>
      <c r="N205" s="43" t="str">
        <f>IF(B205="","",(SUM($E$10:E205)+SUM($F$10:F205))/L205)</f>
        <v/>
      </c>
    </row>
    <row r="206" spans="1:14" x14ac:dyDescent="0.25">
      <c r="A206" s="39">
        <v>197</v>
      </c>
      <c r="B206" s="40"/>
      <c r="D206" s="26"/>
      <c r="E206" s="27"/>
      <c r="H206" s="41" t="str">
        <f t="shared" si="18"/>
        <v/>
      </c>
      <c r="I206" s="29" t="str">
        <f t="shared" si="19"/>
        <v/>
      </c>
      <c r="J206" s="20" t="str">
        <f t="shared" si="20"/>
        <v/>
      </c>
      <c r="K206" s="20" t="str">
        <f t="shared" si="17"/>
        <v/>
      </c>
      <c r="L206" s="20" t="str">
        <f>IF(B206="","",K206-#REF!)</f>
        <v/>
      </c>
      <c r="M206" s="37"/>
      <c r="N206" s="43" t="str">
        <f>IF(B206="","",(SUM($E$10:E206)+SUM($F$10:F206))/L206)</f>
        <v/>
      </c>
    </row>
    <row r="207" spans="1:14" x14ac:dyDescent="0.25">
      <c r="A207" s="39">
        <v>198</v>
      </c>
      <c r="B207" s="40"/>
      <c r="D207" s="26"/>
      <c r="E207" s="27"/>
      <c r="H207" s="41" t="str">
        <f t="shared" si="18"/>
        <v/>
      </c>
      <c r="I207" s="29" t="str">
        <f t="shared" si="19"/>
        <v/>
      </c>
      <c r="J207" s="20" t="str">
        <f t="shared" si="20"/>
        <v/>
      </c>
      <c r="K207" s="20" t="str">
        <f t="shared" si="17"/>
        <v/>
      </c>
      <c r="L207" s="20" t="str">
        <f>IF(B207="","",K207-#REF!)</f>
        <v/>
      </c>
      <c r="M207" s="37"/>
      <c r="N207" s="43" t="str">
        <f>IF(B207="","",(SUM($E$10:E207)+SUM($F$10:F207))/L207)</f>
        <v/>
      </c>
    </row>
    <row r="208" spans="1:14" x14ac:dyDescent="0.25">
      <c r="A208" s="39">
        <v>199</v>
      </c>
      <c r="B208" s="40"/>
      <c r="D208" s="26"/>
      <c r="E208" s="27"/>
      <c r="H208" s="41" t="str">
        <f t="shared" si="18"/>
        <v/>
      </c>
      <c r="I208" s="29" t="str">
        <f t="shared" si="19"/>
        <v/>
      </c>
      <c r="J208" s="20" t="str">
        <f t="shared" si="20"/>
        <v/>
      </c>
      <c r="K208" s="20" t="str">
        <f t="shared" si="17"/>
        <v/>
      </c>
      <c r="L208" s="20" t="str">
        <f>IF(B208="","",K208-#REF!)</f>
        <v/>
      </c>
      <c r="M208" s="37"/>
      <c r="N208" s="43" t="str">
        <f>IF(B208="","",(SUM($E$10:E208)+SUM($F$10:F208))/L208)</f>
        <v/>
      </c>
    </row>
    <row r="209" spans="1:14" x14ac:dyDescent="0.25">
      <c r="A209" s="39">
        <v>200</v>
      </c>
      <c r="B209" s="40"/>
      <c r="D209" s="26"/>
      <c r="E209" s="27"/>
      <c r="H209" s="41" t="str">
        <f t="shared" si="18"/>
        <v/>
      </c>
      <c r="I209" s="29" t="str">
        <f t="shared" si="19"/>
        <v/>
      </c>
      <c r="J209" s="20" t="str">
        <f t="shared" si="20"/>
        <v/>
      </c>
      <c r="K209" s="20" t="str">
        <f t="shared" si="17"/>
        <v/>
      </c>
      <c r="L209" s="20" t="str">
        <f>IF(B209="","",K209-#REF!)</f>
        <v/>
      </c>
      <c r="M209" s="37"/>
      <c r="N209" s="43" t="str">
        <f>IF(B209="","",(SUM($E$10:E209)+SUM($F$10:F209))/L209)</f>
        <v/>
      </c>
    </row>
    <row r="210" spans="1:14" x14ac:dyDescent="0.25">
      <c r="A210" s="39">
        <v>201</v>
      </c>
      <c r="B210" s="40"/>
      <c r="D210" s="26"/>
      <c r="E210" s="27"/>
      <c r="H210" s="41" t="str">
        <f t="shared" si="18"/>
        <v/>
      </c>
      <c r="I210" s="29" t="str">
        <f t="shared" si="19"/>
        <v/>
      </c>
      <c r="J210" s="20" t="str">
        <f t="shared" si="20"/>
        <v/>
      </c>
      <c r="K210" s="20" t="str">
        <f t="shared" si="17"/>
        <v/>
      </c>
      <c r="L210" s="20" t="str">
        <f>IF(B210="","",K210-#REF!)</f>
        <v/>
      </c>
      <c r="M210" s="37"/>
      <c r="N210" s="43" t="str">
        <f>IF(B210="","",(SUM($E$10:E210)+SUM($F$10:F210))/L210)</f>
        <v/>
      </c>
    </row>
    <row r="211" spans="1:14" x14ac:dyDescent="0.25">
      <c r="A211" s="39">
        <v>202</v>
      </c>
      <c r="B211" s="40"/>
      <c r="D211" s="26"/>
      <c r="E211" s="27"/>
      <c r="H211" s="41" t="str">
        <f t="shared" si="18"/>
        <v/>
      </c>
      <c r="I211" s="29" t="str">
        <f t="shared" si="19"/>
        <v/>
      </c>
      <c r="J211" s="20" t="str">
        <f t="shared" si="20"/>
        <v/>
      </c>
      <c r="K211" s="20" t="str">
        <f t="shared" si="17"/>
        <v/>
      </c>
      <c r="L211" s="20" t="str">
        <f>IF(B211="","",K211-#REF!)</f>
        <v/>
      </c>
      <c r="M211" s="37"/>
      <c r="N211" s="43" t="str">
        <f>IF(B211="","",(SUM($E$10:E211)+SUM($F$10:F211))/L211)</f>
        <v/>
      </c>
    </row>
    <row r="212" spans="1:14" x14ac:dyDescent="0.25">
      <c r="A212" s="39">
        <v>203</v>
      </c>
      <c r="B212" s="40"/>
      <c r="D212" s="26"/>
      <c r="E212" s="27"/>
      <c r="H212" s="41" t="str">
        <f t="shared" si="18"/>
        <v/>
      </c>
      <c r="I212" s="29" t="str">
        <f t="shared" si="19"/>
        <v/>
      </c>
      <c r="J212" s="20" t="str">
        <f t="shared" si="20"/>
        <v/>
      </c>
      <c r="K212" s="20" t="str">
        <f t="shared" si="17"/>
        <v/>
      </c>
      <c r="L212" s="20" t="str">
        <f>IF(B212="","",K212-#REF!)</f>
        <v/>
      </c>
      <c r="M212" s="37"/>
      <c r="N212" s="43" t="str">
        <f>IF(B212="","",(SUM($E$10:E212)+SUM($F$10:F212))/L212)</f>
        <v/>
      </c>
    </row>
    <row r="213" spans="1:14" x14ac:dyDescent="0.25">
      <c r="A213" s="39">
        <v>204</v>
      </c>
      <c r="B213" s="40"/>
      <c r="D213" s="26"/>
      <c r="E213" s="27"/>
      <c r="H213" s="41" t="str">
        <f t="shared" si="18"/>
        <v/>
      </c>
      <c r="I213" s="29" t="str">
        <f t="shared" si="19"/>
        <v/>
      </c>
      <c r="J213" s="20" t="str">
        <f t="shared" si="20"/>
        <v/>
      </c>
      <c r="K213" s="20" t="str">
        <f t="shared" si="17"/>
        <v/>
      </c>
      <c r="L213" s="20" t="str">
        <f>IF(B213="","",K213-#REF!)</f>
        <v/>
      </c>
      <c r="M213" s="37"/>
      <c r="N213" s="43" t="str">
        <f>IF(B213="","",(SUM($E$10:E213)+SUM($F$10:F213))/L213)</f>
        <v/>
      </c>
    </row>
    <row r="214" spans="1:14" x14ac:dyDescent="0.25">
      <c r="A214" s="39">
        <v>205</v>
      </c>
      <c r="B214" s="40"/>
      <c r="D214" s="26"/>
      <c r="E214" s="27"/>
      <c r="H214" s="41" t="str">
        <f t="shared" si="18"/>
        <v/>
      </c>
      <c r="I214" s="29" t="str">
        <f t="shared" si="19"/>
        <v/>
      </c>
      <c r="J214" s="20" t="str">
        <f t="shared" si="20"/>
        <v/>
      </c>
      <c r="K214" s="20" t="str">
        <f t="shared" si="17"/>
        <v/>
      </c>
      <c r="L214" s="20" t="str">
        <f>IF(B214="","",K214-#REF!)</f>
        <v/>
      </c>
      <c r="M214" s="37"/>
      <c r="N214" s="43" t="str">
        <f>IF(B214="","",(SUM($E$10:E214)+SUM($F$10:F214))/L214)</f>
        <v/>
      </c>
    </row>
    <row r="215" spans="1:14" x14ac:dyDescent="0.25">
      <c r="A215" s="39">
        <v>206</v>
      </c>
      <c r="B215" s="40"/>
      <c r="D215" s="26"/>
      <c r="E215" s="27"/>
      <c r="H215" s="41" t="str">
        <f t="shared" si="18"/>
        <v/>
      </c>
      <c r="I215" s="29" t="str">
        <f t="shared" si="19"/>
        <v/>
      </c>
      <c r="J215" s="20" t="str">
        <f t="shared" si="20"/>
        <v/>
      </c>
      <c r="K215" s="20" t="str">
        <f t="shared" si="17"/>
        <v/>
      </c>
      <c r="L215" s="20" t="str">
        <f>IF(B215="","",K215-#REF!)</f>
        <v/>
      </c>
      <c r="M215" s="37"/>
      <c r="N215" s="43" t="str">
        <f>IF(B215="","",(SUM($E$10:E215)+SUM($F$10:F215))/L215)</f>
        <v/>
      </c>
    </row>
    <row r="216" spans="1:14" x14ac:dyDescent="0.25">
      <c r="A216" s="39">
        <v>207</v>
      </c>
      <c r="B216" s="40"/>
      <c r="D216" s="26"/>
      <c r="E216" s="27"/>
      <c r="H216" s="41" t="str">
        <f t="shared" si="18"/>
        <v/>
      </c>
      <c r="I216" s="29" t="str">
        <f t="shared" si="19"/>
        <v/>
      </c>
      <c r="J216" s="20" t="str">
        <f t="shared" si="20"/>
        <v/>
      </c>
      <c r="K216" s="20" t="str">
        <f t="shared" si="17"/>
        <v/>
      </c>
      <c r="L216" s="20" t="str">
        <f>IF(B216="","",K216-#REF!)</f>
        <v/>
      </c>
      <c r="M216" s="37"/>
      <c r="N216" s="43" t="str">
        <f>IF(B216="","",(SUM($E$10:E216)+SUM($F$10:F216))/L216)</f>
        <v/>
      </c>
    </row>
    <row r="217" spans="1:14" x14ac:dyDescent="0.25">
      <c r="A217" s="39">
        <v>208</v>
      </c>
      <c r="B217" s="40"/>
      <c r="D217" s="26"/>
      <c r="E217" s="27"/>
      <c r="H217" s="41" t="str">
        <f t="shared" si="18"/>
        <v/>
      </c>
      <c r="I217" s="29" t="str">
        <f t="shared" si="19"/>
        <v/>
      </c>
      <c r="J217" s="20" t="str">
        <f t="shared" si="20"/>
        <v/>
      </c>
      <c r="K217" s="20" t="str">
        <f t="shared" si="17"/>
        <v/>
      </c>
      <c r="L217" s="20" t="str">
        <f>IF(B217="","",K217-#REF!)</f>
        <v/>
      </c>
      <c r="M217" s="37"/>
      <c r="N217" s="43" t="str">
        <f>IF(B217="","",(SUM($E$10:E217)+SUM($F$10:F217))/L217)</f>
        <v/>
      </c>
    </row>
    <row r="218" spans="1:14" x14ac:dyDescent="0.25">
      <c r="A218" s="39">
        <v>209</v>
      </c>
      <c r="B218" s="40"/>
      <c r="D218" s="26"/>
      <c r="E218" s="27"/>
      <c r="H218" s="41" t="str">
        <f t="shared" si="18"/>
        <v/>
      </c>
      <c r="I218" s="29" t="str">
        <f t="shared" si="19"/>
        <v/>
      </c>
      <c r="J218" s="20" t="str">
        <f t="shared" si="20"/>
        <v/>
      </c>
      <c r="K218" s="20" t="str">
        <f t="shared" si="17"/>
        <v/>
      </c>
      <c r="L218" s="20" t="str">
        <f>IF(B218="","",K218-#REF!)</f>
        <v/>
      </c>
      <c r="M218" s="37"/>
      <c r="N218" s="43" t="str">
        <f>IF(B218="","",(SUM($E$10:E218)+SUM($F$10:F218))/L218)</f>
        <v/>
      </c>
    </row>
    <row r="219" spans="1:14" x14ac:dyDescent="0.25">
      <c r="A219" s="39">
        <v>210</v>
      </c>
      <c r="B219" s="40"/>
      <c r="D219" s="26"/>
      <c r="E219" s="27"/>
      <c r="H219" s="41" t="str">
        <f t="shared" si="18"/>
        <v/>
      </c>
      <c r="I219" s="29" t="str">
        <f t="shared" si="19"/>
        <v/>
      </c>
      <c r="J219" s="20" t="str">
        <f t="shared" si="20"/>
        <v/>
      </c>
      <c r="K219" s="20" t="str">
        <f t="shared" si="17"/>
        <v/>
      </c>
      <c r="L219" s="20" t="str">
        <f>IF(B219="","",K219-#REF!)</f>
        <v/>
      </c>
      <c r="M219" s="37"/>
      <c r="N219" s="43" t="str">
        <f>IF(B219="","",(SUM($E$10:E219)+SUM($F$10:F219))/L219)</f>
        <v/>
      </c>
    </row>
    <row r="220" spans="1:14" x14ac:dyDescent="0.25">
      <c r="A220" s="39">
        <v>211</v>
      </c>
      <c r="B220" s="40"/>
      <c r="D220" s="26"/>
      <c r="E220" s="27"/>
      <c r="H220" s="41" t="str">
        <f t="shared" si="18"/>
        <v/>
      </c>
      <c r="I220" s="29" t="str">
        <f t="shared" si="19"/>
        <v/>
      </c>
      <c r="J220" s="20" t="str">
        <f t="shared" si="20"/>
        <v/>
      </c>
      <c r="K220" s="20" t="str">
        <f t="shared" si="17"/>
        <v/>
      </c>
      <c r="L220" s="20" t="str">
        <f>IF(B220="","",K220-#REF!)</f>
        <v/>
      </c>
      <c r="M220" s="37"/>
      <c r="N220" s="43" t="str">
        <f>IF(B220="","",(SUM($E$10:E220)+SUM($F$10:F220))/L220)</f>
        <v/>
      </c>
    </row>
    <row r="221" spans="1:14" x14ac:dyDescent="0.25">
      <c r="A221" s="39">
        <v>212</v>
      </c>
      <c r="B221" s="40"/>
      <c r="D221" s="26"/>
      <c r="E221" s="27"/>
      <c r="H221" s="41" t="str">
        <f t="shared" si="18"/>
        <v/>
      </c>
      <c r="I221" s="29" t="str">
        <f t="shared" si="19"/>
        <v/>
      </c>
      <c r="J221" s="20" t="str">
        <f t="shared" si="20"/>
        <v/>
      </c>
      <c r="K221" s="20" t="str">
        <f t="shared" si="17"/>
        <v/>
      </c>
      <c r="L221" s="20" t="str">
        <f>IF(B221="","",K221-#REF!)</f>
        <v/>
      </c>
      <c r="M221" s="37"/>
      <c r="N221" s="43" t="str">
        <f>IF(B221="","",(SUM($E$10:E221)+SUM($F$10:F221))/L221)</f>
        <v/>
      </c>
    </row>
    <row r="222" spans="1:14" x14ac:dyDescent="0.25">
      <c r="A222" s="39">
        <v>213</v>
      </c>
      <c r="B222" s="40"/>
      <c r="D222" s="26"/>
      <c r="E222" s="27"/>
      <c r="H222" s="41" t="str">
        <f t="shared" si="18"/>
        <v/>
      </c>
      <c r="I222" s="29" t="str">
        <f t="shared" si="19"/>
        <v/>
      </c>
      <c r="J222" s="20" t="str">
        <f t="shared" si="20"/>
        <v/>
      </c>
      <c r="K222" s="20" t="str">
        <f t="shared" si="17"/>
        <v/>
      </c>
      <c r="L222" s="20" t="str">
        <f>IF(B222="","",K222-#REF!)</f>
        <v/>
      </c>
      <c r="M222" s="37"/>
      <c r="N222" s="43" t="str">
        <f>IF(B222="","",(SUM($E$10:E222)+SUM($F$10:F222))/L222)</f>
        <v/>
      </c>
    </row>
    <row r="223" spans="1:14" x14ac:dyDescent="0.25">
      <c r="A223" s="39">
        <v>214</v>
      </c>
      <c r="B223" s="40"/>
      <c r="D223" s="26"/>
      <c r="E223" s="27"/>
      <c r="H223" s="41" t="str">
        <f t="shared" si="18"/>
        <v/>
      </c>
      <c r="I223" s="29" t="str">
        <f t="shared" si="19"/>
        <v/>
      </c>
      <c r="J223" s="20" t="str">
        <f t="shared" si="20"/>
        <v/>
      </c>
      <c r="K223" s="20" t="str">
        <f t="shared" si="17"/>
        <v/>
      </c>
      <c r="L223" s="20" t="str">
        <f>IF(B223="","",K223-#REF!)</f>
        <v/>
      </c>
      <c r="M223" s="37"/>
      <c r="N223" s="43" t="str">
        <f>IF(B223="","",(SUM($E$10:E223)+SUM($F$10:F223))/L223)</f>
        <v/>
      </c>
    </row>
    <row r="224" spans="1:14" x14ac:dyDescent="0.25">
      <c r="A224" s="39">
        <v>215</v>
      </c>
      <c r="B224" s="40"/>
      <c r="D224" s="26"/>
      <c r="E224" s="27"/>
      <c r="H224" s="41" t="str">
        <f t="shared" si="18"/>
        <v/>
      </c>
      <c r="I224" s="29" t="str">
        <f t="shared" si="19"/>
        <v/>
      </c>
      <c r="J224" s="20" t="str">
        <f t="shared" si="20"/>
        <v/>
      </c>
      <c r="K224" s="20" t="str">
        <f t="shared" si="17"/>
        <v/>
      </c>
      <c r="L224" s="20" t="str">
        <f>IF(B224="","",K224-#REF!)</f>
        <v/>
      </c>
      <c r="M224" s="37"/>
      <c r="N224" s="43" t="str">
        <f>IF(B224="","",(SUM($E$10:E224)+SUM($F$10:F224))/L224)</f>
        <v/>
      </c>
    </row>
    <row r="225" spans="1:14" x14ac:dyDescent="0.25">
      <c r="A225" s="39">
        <v>216</v>
      </c>
      <c r="B225" s="40"/>
      <c r="D225" s="26"/>
      <c r="E225" s="27"/>
      <c r="H225" s="41" t="str">
        <f t="shared" si="18"/>
        <v/>
      </c>
      <c r="I225" s="29" t="str">
        <f t="shared" si="19"/>
        <v/>
      </c>
      <c r="J225" s="20" t="str">
        <f t="shared" si="20"/>
        <v/>
      </c>
      <c r="K225" s="20" t="str">
        <f t="shared" si="17"/>
        <v/>
      </c>
      <c r="L225" s="20" t="str">
        <f>IF(B225="","",K225-#REF!)</f>
        <v/>
      </c>
      <c r="M225" s="37"/>
      <c r="N225" s="43" t="str">
        <f>IF(B225="","",(SUM($E$10:E225)+SUM($F$10:F225))/L225)</f>
        <v/>
      </c>
    </row>
    <row r="226" spans="1:14" x14ac:dyDescent="0.25">
      <c r="A226" s="39">
        <v>217</v>
      </c>
      <c r="B226" s="40"/>
      <c r="D226" s="26"/>
      <c r="E226" s="27"/>
      <c r="H226" s="41" t="str">
        <f t="shared" si="18"/>
        <v/>
      </c>
      <c r="I226" s="29" t="str">
        <f t="shared" si="19"/>
        <v/>
      </c>
      <c r="J226" s="20" t="str">
        <f t="shared" si="20"/>
        <v/>
      </c>
      <c r="K226" s="20" t="str">
        <f t="shared" si="17"/>
        <v/>
      </c>
      <c r="L226" s="20" t="str">
        <f>IF(B226="","",K226-#REF!)</f>
        <v/>
      </c>
      <c r="M226" s="37"/>
      <c r="N226" s="43" t="str">
        <f>IF(B226="","",(SUM($E$10:E226)+SUM($F$10:F226))/L226)</f>
        <v/>
      </c>
    </row>
    <row r="227" spans="1:14" x14ac:dyDescent="0.25">
      <c r="A227" s="39">
        <v>218</v>
      </c>
      <c r="B227" s="40"/>
      <c r="D227" s="26"/>
      <c r="E227" s="27"/>
      <c r="H227" s="41" t="str">
        <f t="shared" si="18"/>
        <v/>
      </c>
      <c r="I227" s="29" t="str">
        <f t="shared" si="19"/>
        <v/>
      </c>
      <c r="J227" s="20" t="str">
        <f t="shared" si="20"/>
        <v/>
      </c>
      <c r="K227" s="20" t="str">
        <f t="shared" si="17"/>
        <v/>
      </c>
      <c r="L227" s="20" t="str">
        <f>IF(B227="","",K227-#REF!)</f>
        <v/>
      </c>
      <c r="M227" s="37"/>
      <c r="N227" s="43" t="str">
        <f>IF(B227="","",(SUM($E$10:E227)+SUM($F$10:F227))/L227)</f>
        <v/>
      </c>
    </row>
    <row r="228" spans="1:14" x14ac:dyDescent="0.25">
      <c r="A228" s="39">
        <v>219</v>
      </c>
      <c r="B228" s="40"/>
      <c r="D228" s="26"/>
      <c r="E228" s="27"/>
      <c r="H228" s="41" t="str">
        <f t="shared" si="18"/>
        <v/>
      </c>
      <c r="I228" s="29" t="str">
        <f t="shared" si="19"/>
        <v/>
      </c>
      <c r="J228" s="20" t="str">
        <f t="shared" si="20"/>
        <v/>
      </c>
      <c r="K228" s="20" t="str">
        <f t="shared" si="17"/>
        <v/>
      </c>
      <c r="L228" s="20" t="str">
        <f>IF(B228="","",K228-#REF!)</f>
        <v/>
      </c>
      <c r="M228" s="37"/>
      <c r="N228" s="43" t="str">
        <f>IF(B228="","",(SUM($E$10:E228)+SUM($F$10:F228))/L228)</f>
        <v/>
      </c>
    </row>
    <row r="229" spans="1:14" x14ac:dyDescent="0.25">
      <c r="A229" s="39">
        <v>220</v>
      </c>
      <c r="B229" s="40"/>
      <c r="D229" s="26"/>
      <c r="E229" s="27"/>
      <c r="H229" s="41" t="str">
        <f t="shared" si="18"/>
        <v/>
      </c>
      <c r="I229" s="29" t="str">
        <f t="shared" si="19"/>
        <v/>
      </c>
      <c r="J229" s="20" t="str">
        <f t="shared" si="20"/>
        <v/>
      </c>
      <c r="K229" s="20" t="str">
        <f t="shared" si="17"/>
        <v/>
      </c>
      <c r="L229" s="20" t="str">
        <f>IF(B229="","",K229-#REF!)</f>
        <v/>
      </c>
      <c r="M229" s="37"/>
      <c r="N229" s="43" t="str">
        <f>IF(B229="","",(SUM($E$10:E229)+SUM($F$10:F229))/L229)</f>
        <v/>
      </c>
    </row>
    <row r="230" spans="1:14" x14ac:dyDescent="0.25">
      <c r="A230" s="39">
        <v>221</v>
      </c>
      <c r="B230" s="40"/>
      <c r="D230" s="26"/>
      <c r="E230" s="27"/>
      <c r="H230" s="41" t="str">
        <f t="shared" si="18"/>
        <v/>
      </c>
      <c r="I230" s="29" t="str">
        <f t="shared" si="19"/>
        <v/>
      </c>
      <c r="J230" s="20" t="str">
        <f t="shared" si="20"/>
        <v/>
      </c>
      <c r="K230" s="20" t="str">
        <f t="shared" si="17"/>
        <v/>
      </c>
      <c r="L230" s="20" t="str">
        <f>IF(B230="","",K230-#REF!)</f>
        <v/>
      </c>
      <c r="M230" s="37"/>
      <c r="N230" s="43" t="str">
        <f>IF(B230="","",(SUM($E$10:E230)+SUM($F$10:F230))/L230)</f>
        <v/>
      </c>
    </row>
    <row r="231" spans="1:14" x14ac:dyDescent="0.25">
      <c r="A231" s="39">
        <v>222</v>
      </c>
      <c r="B231" s="40"/>
      <c r="D231" s="26"/>
      <c r="E231" s="27"/>
      <c r="H231" s="41" t="str">
        <f t="shared" si="18"/>
        <v/>
      </c>
      <c r="I231" s="29" t="str">
        <f t="shared" si="19"/>
        <v/>
      </c>
      <c r="J231" s="20" t="str">
        <f t="shared" si="20"/>
        <v/>
      </c>
      <c r="K231" s="20" t="str">
        <f t="shared" si="17"/>
        <v/>
      </c>
      <c r="L231" s="20" t="str">
        <f>IF(B231="","",K231-#REF!)</f>
        <v/>
      </c>
      <c r="M231" s="37"/>
      <c r="N231" s="43" t="str">
        <f>IF(B231="","",(SUM($E$10:E231)+SUM($F$10:F231))/L231)</f>
        <v/>
      </c>
    </row>
    <row r="232" spans="1:14" x14ac:dyDescent="0.25">
      <c r="A232" s="39">
        <v>223</v>
      </c>
      <c r="B232" s="40"/>
      <c r="D232" s="26"/>
      <c r="E232" s="27"/>
      <c r="H232" s="41" t="str">
        <f t="shared" si="18"/>
        <v/>
      </c>
      <c r="I232" s="29" t="str">
        <f t="shared" si="19"/>
        <v/>
      </c>
      <c r="J232" s="20" t="str">
        <f t="shared" si="20"/>
        <v/>
      </c>
      <c r="K232" s="20" t="str">
        <f t="shared" si="17"/>
        <v/>
      </c>
      <c r="L232" s="20" t="str">
        <f>IF(B232="","",K232-#REF!)</f>
        <v/>
      </c>
      <c r="M232" s="37"/>
      <c r="N232" s="43" t="str">
        <f>IF(B232="","",(SUM($E$10:E232)+SUM($F$10:F232))/L232)</f>
        <v/>
      </c>
    </row>
    <row r="233" spans="1:14" x14ac:dyDescent="0.25">
      <c r="A233" s="39">
        <v>224</v>
      </c>
      <c r="B233" s="40"/>
      <c r="D233" s="26"/>
      <c r="E233" s="27"/>
      <c r="H233" s="41" t="str">
        <f t="shared" si="18"/>
        <v/>
      </c>
      <c r="I233" s="29" t="str">
        <f t="shared" si="19"/>
        <v/>
      </c>
      <c r="J233" s="20" t="str">
        <f t="shared" si="20"/>
        <v/>
      </c>
      <c r="K233" s="20" t="str">
        <f t="shared" si="17"/>
        <v/>
      </c>
      <c r="L233" s="20" t="str">
        <f>IF(B233="","",K233-#REF!)</f>
        <v/>
      </c>
      <c r="M233" s="37"/>
      <c r="N233" s="43" t="str">
        <f>IF(B233="","",(SUM($E$10:E233)+SUM($F$10:F233))/L233)</f>
        <v/>
      </c>
    </row>
    <row r="234" spans="1:14" x14ac:dyDescent="0.25">
      <c r="A234" s="39">
        <v>225</v>
      </c>
      <c r="B234" s="40"/>
      <c r="D234" s="26"/>
      <c r="E234" s="27"/>
      <c r="H234" s="41" t="str">
        <f t="shared" si="18"/>
        <v/>
      </c>
      <c r="I234" s="29" t="str">
        <f t="shared" si="19"/>
        <v/>
      </c>
      <c r="J234" s="20" t="str">
        <f t="shared" si="20"/>
        <v/>
      </c>
      <c r="K234" s="20" t="str">
        <f t="shared" si="17"/>
        <v/>
      </c>
      <c r="L234" s="20" t="str">
        <f>IF(B234="","",K234-#REF!)</f>
        <v/>
      </c>
      <c r="M234" s="37"/>
      <c r="N234" s="43" t="str">
        <f>IF(B234="","",(SUM($E$10:E234)+SUM($F$10:F234))/L234)</f>
        <v/>
      </c>
    </row>
    <row r="235" spans="1:14" x14ac:dyDescent="0.25">
      <c r="A235" s="39">
        <v>226</v>
      </c>
      <c r="B235" s="40"/>
      <c r="D235" s="26"/>
      <c r="E235" s="27"/>
      <c r="H235" s="41" t="str">
        <f t="shared" si="18"/>
        <v/>
      </c>
      <c r="I235" s="29" t="str">
        <f t="shared" si="19"/>
        <v/>
      </c>
      <c r="J235" s="20" t="str">
        <f t="shared" si="20"/>
        <v/>
      </c>
      <c r="K235" s="20" t="str">
        <f t="shared" si="17"/>
        <v/>
      </c>
      <c r="L235" s="20" t="str">
        <f>IF(B235="","",K235-#REF!)</f>
        <v/>
      </c>
      <c r="M235" s="37"/>
      <c r="N235" s="43" t="str">
        <f>IF(B235="","",(SUM($E$10:E235)+SUM($F$10:F235))/L235)</f>
        <v/>
      </c>
    </row>
    <row r="236" spans="1:14" x14ac:dyDescent="0.25">
      <c r="A236" s="39">
        <v>227</v>
      </c>
      <c r="B236" s="40"/>
      <c r="D236" s="26"/>
      <c r="E236" s="27"/>
      <c r="H236" s="41" t="str">
        <f t="shared" si="18"/>
        <v/>
      </c>
      <c r="I236" s="29" t="str">
        <f t="shared" si="19"/>
        <v/>
      </c>
      <c r="J236" s="20" t="str">
        <f t="shared" si="20"/>
        <v/>
      </c>
      <c r="K236" s="20" t="str">
        <f t="shared" si="17"/>
        <v/>
      </c>
      <c r="L236" s="20" t="str">
        <f>IF(B236="","",K236-#REF!)</f>
        <v/>
      </c>
      <c r="M236" s="37"/>
      <c r="N236" s="43" t="str">
        <f>IF(B236="","",(SUM($E$10:E236)+SUM($F$10:F236))/L236)</f>
        <v/>
      </c>
    </row>
    <row r="237" spans="1:14" x14ac:dyDescent="0.25">
      <c r="A237" s="39">
        <v>228</v>
      </c>
      <c r="B237" s="40"/>
      <c r="D237" s="26"/>
      <c r="E237" s="27"/>
      <c r="H237" s="41" t="str">
        <f t="shared" si="18"/>
        <v/>
      </c>
      <c r="I237" s="29" t="str">
        <f t="shared" si="19"/>
        <v/>
      </c>
      <c r="J237" s="20" t="str">
        <f t="shared" si="20"/>
        <v/>
      </c>
      <c r="K237" s="20" t="str">
        <f t="shared" ref="K237:K300" si="21">IF(B237="","",$C$10+(C237-$C$10)/$N$8)</f>
        <v/>
      </c>
      <c r="L237" s="20" t="str">
        <f>IF(B237="","",K237-#REF!)</f>
        <v/>
      </c>
      <c r="M237" s="37"/>
      <c r="N237" s="43" t="str">
        <f>IF(B237="","",(SUM($E$10:E237)+SUM($F$10:F237))/L237)</f>
        <v/>
      </c>
    </row>
    <row r="238" spans="1:14" x14ac:dyDescent="0.25">
      <c r="A238" s="39">
        <v>229</v>
      </c>
      <c r="B238" s="40"/>
      <c r="D238" s="26"/>
      <c r="E238" s="27"/>
      <c r="H238" s="41" t="str">
        <f t="shared" si="18"/>
        <v/>
      </c>
      <c r="I238" s="29" t="str">
        <f t="shared" si="19"/>
        <v/>
      </c>
      <c r="J238" s="20" t="str">
        <f t="shared" si="20"/>
        <v/>
      </c>
      <c r="K238" s="20" t="str">
        <f t="shared" si="21"/>
        <v/>
      </c>
      <c r="L238" s="20" t="str">
        <f>IF(B238="","",K238-#REF!)</f>
        <v/>
      </c>
      <c r="M238" s="37"/>
      <c r="N238" s="43" t="str">
        <f>IF(B238="","",(SUM($E$10:E238)+SUM($F$10:F238))/L238)</f>
        <v/>
      </c>
    </row>
    <row r="239" spans="1:14" x14ac:dyDescent="0.25">
      <c r="A239" s="39">
        <v>230</v>
      </c>
      <c r="B239" s="40"/>
      <c r="D239" s="26"/>
      <c r="E239" s="27"/>
      <c r="H239" s="41" t="str">
        <f t="shared" si="18"/>
        <v/>
      </c>
      <c r="I239" s="29" t="str">
        <f t="shared" si="19"/>
        <v/>
      </c>
      <c r="J239" s="20" t="str">
        <f t="shared" si="20"/>
        <v/>
      </c>
      <c r="K239" s="20" t="str">
        <f t="shared" si="21"/>
        <v/>
      </c>
      <c r="L239" s="20" t="str">
        <f>IF(B239="","",K239-#REF!)</f>
        <v/>
      </c>
      <c r="M239" s="37"/>
      <c r="N239" s="43" t="str">
        <f>IF(B239="","",(SUM($E$10:E239)+SUM($F$10:F239))/L239)</f>
        <v/>
      </c>
    </row>
    <row r="240" spans="1:14" x14ac:dyDescent="0.25">
      <c r="A240" s="39">
        <v>231</v>
      </c>
      <c r="B240" s="40"/>
      <c r="D240" s="26"/>
      <c r="E240" s="27"/>
      <c r="H240" s="41" t="str">
        <f t="shared" si="18"/>
        <v/>
      </c>
      <c r="I240" s="29" t="str">
        <f t="shared" si="19"/>
        <v/>
      </c>
      <c r="J240" s="20" t="str">
        <f t="shared" si="20"/>
        <v/>
      </c>
      <c r="K240" s="20" t="str">
        <f t="shared" si="21"/>
        <v/>
      </c>
      <c r="L240" s="20" t="str">
        <f>IF(B240="","",K240-#REF!)</f>
        <v/>
      </c>
      <c r="M240" s="37"/>
      <c r="N240" s="43" t="str">
        <f>IF(B240="","",(SUM($E$10:E240)+SUM($F$10:F240))/L240)</f>
        <v/>
      </c>
    </row>
    <row r="241" spans="1:14" x14ac:dyDescent="0.25">
      <c r="A241" s="39">
        <v>232</v>
      </c>
      <c r="B241" s="40"/>
      <c r="D241" s="26"/>
      <c r="E241" s="27"/>
      <c r="H241" s="41" t="str">
        <f t="shared" si="18"/>
        <v/>
      </c>
      <c r="I241" s="29" t="str">
        <f t="shared" si="19"/>
        <v/>
      </c>
      <c r="J241" s="20" t="str">
        <f t="shared" si="20"/>
        <v/>
      </c>
      <c r="K241" s="20" t="str">
        <f t="shared" si="21"/>
        <v/>
      </c>
      <c r="L241" s="20" t="str">
        <f>IF(B241="","",K241-#REF!)</f>
        <v/>
      </c>
      <c r="M241" s="37"/>
      <c r="N241" s="43" t="str">
        <f>IF(B241="","",(SUM($E$10:E241)+SUM($F$10:F241))/L241)</f>
        <v/>
      </c>
    </row>
    <row r="242" spans="1:14" x14ac:dyDescent="0.25">
      <c r="A242" s="39">
        <v>233</v>
      </c>
      <c r="B242" s="40"/>
      <c r="D242" s="26"/>
      <c r="E242" s="27"/>
      <c r="H242" s="41" t="str">
        <f t="shared" si="18"/>
        <v/>
      </c>
      <c r="I242" s="29" t="str">
        <f t="shared" si="19"/>
        <v/>
      </c>
      <c r="J242" s="20" t="str">
        <f t="shared" si="20"/>
        <v/>
      </c>
      <c r="K242" s="20" t="str">
        <f t="shared" si="21"/>
        <v/>
      </c>
      <c r="L242" s="20" t="str">
        <f>IF(B242="","",K242-#REF!)</f>
        <v/>
      </c>
      <c r="M242" s="37"/>
      <c r="N242" s="43" t="str">
        <f>IF(B242="","",(SUM($E$10:E242)+SUM($F$10:F242))/L242)</f>
        <v/>
      </c>
    </row>
    <row r="243" spans="1:14" x14ac:dyDescent="0.25">
      <c r="A243" s="39">
        <v>234</v>
      </c>
      <c r="B243" s="40"/>
      <c r="D243" s="26"/>
      <c r="E243" s="27"/>
      <c r="H243" s="41" t="str">
        <f t="shared" si="18"/>
        <v/>
      </c>
      <c r="I243" s="29" t="str">
        <f t="shared" si="19"/>
        <v/>
      </c>
      <c r="J243" s="20" t="str">
        <f t="shared" si="20"/>
        <v/>
      </c>
      <c r="K243" s="20" t="str">
        <f t="shared" si="21"/>
        <v/>
      </c>
      <c r="L243" s="20" t="str">
        <f>IF(B243="","",K243-#REF!)</f>
        <v/>
      </c>
      <c r="M243" s="37"/>
      <c r="N243" s="43" t="str">
        <f>IF(B243="","",(SUM($E$10:E243)+SUM($F$10:F243))/L243)</f>
        <v/>
      </c>
    </row>
    <row r="244" spans="1:14" x14ac:dyDescent="0.25">
      <c r="A244" s="39">
        <v>235</v>
      </c>
      <c r="B244" s="40"/>
      <c r="D244" s="26"/>
      <c r="E244" s="27"/>
      <c r="H244" s="41" t="str">
        <f t="shared" si="18"/>
        <v/>
      </c>
      <c r="I244" s="29" t="str">
        <f t="shared" si="19"/>
        <v/>
      </c>
      <c r="J244" s="20" t="str">
        <f t="shared" si="20"/>
        <v/>
      </c>
      <c r="K244" s="20" t="str">
        <f t="shared" si="21"/>
        <v/>
      </c>
      <c r="L244" s="20" t="str">
        <f>IF(B244="","",K244-#REF!)</f>
        <v/>
      </c>
      <c r="M244" s="37"/>
      <c r="N244" s="43" t="str">
        <f>IF(B244="","",(SUM($E$10:E244)+SUM($F$10:F244))/L244)</f>
        <v/>
      </c>
    </row>
    <row r="245" spans="1:14" x14ac:dyDescent="0.25">
      <c r="A245" s="39">
        <v>236</v>
      </c>
      <c r="B245" s="40"/>
      <c r="D245" s="26"/>
      <c r="E245" s="27"/>
      <c r="H245" s="41" t="str">
        <f t="shared" si="18"/>
        <v/>
      </c>
      <c r="I245" s="29" t="str">
        <f t="shared" si="19"/>
        <v/>
      </c>
      <c r="J245" s="20" t="str">
        <f t="shared" si="20"/>
        <v/>
      </c>
      <c r="K245" s="20" t="str">
        <f t="shared" si="21"/>
        <v/>
      </c>
      <c r="L245" s="20" t="str">
        <f>IF(B245="","",K245-#REF!)</f>
        <v/>
      </c>
      <c r="M245" s="37"/>
      <c r="N245" s="43" t="str">
        <f>IF(B245="","",(SUM($E$10:E245)+SUM($F$10:F245))/L245)</f>
        <v/>
      </c>
    </row>
    <row r="246" spans="1:14" x14ac:dyDescent="0.25">
      <c r="A246" s="39">
        <v>237</v>
      </c>
      <c r="B246" s="40"/>
      <c r="D246" s="26"/>
      <c r="E246" s="27"/>
      <c r="H246" s="41" t="str">
        <f t="shared" si="18"/>
        <v/>
      </c>
      <c r="I246" s="29" t="str">
        <f t="shared" si="19"/>
        <v/>
      </c>
      <c r="J246" s="20" t="str">
        <f t="shared" si="20"/>
        <v/>
      </c>
      <c r="K246" s="20" t="str">
        <f t="shared" si="21"/>
        <v/>
      </c>
      <c r="L246" s="20" t="str">
        <f>IF(B246="","",K246-#REF!)</f>
        <v/>
      </c>
      <c r="M246" s="37"/>
      <c r="N246" s="43" t="str">
        <f>IF(B246="","",(SUM($E$10:E246)+SUM($F$10:F246))/L246)</f>
        <v/>
      </c>
    </row>
    <row r="247" spans="1:14" x14ac:dyDescent="0.25">
      <c r="A247" s="39">
        <v>238</v>
      </c>
      <c r="B247" s="40"/>
      <c r="D247" s="26"/>
      <c r="E247" s="27"/>
      <c r="H247" s="41" t="str">
        <f t="shared" si="18"/>
        <v/>
      </c>
      <c r="I247" s="29" t="str">
        <f t="shared" si="19"/>
        <v/>
      </c>
      <c r="J247" s="20" t="str">
        <f t="shared" si="20"/>
        <v/>
      </c>
      <c r="K247" s="20" t="str">
        <f t="shared" si="21"/>
        <v/>
      </c>
      <c r="L247" s="20" t="str">
        <f>IF(B247="","",K247-#REF!)</f>
        <v/>
      </c>
      <c r="M247" s="37"/>
      <c r="N247" s="43" t="str">
        <f>IF(B247="","",(SUM($E$10:E247)+SUM($F$10:F247))/L247)</f>
        <v/>
      </c>
    </row>
    <row r="248" spans="1:14" x14ac:dyDescent="0.25">
      <c r="A248" s="39">
        <v>239</v>
      </c>
      <c r="B248" s="40"/>
      <c r="D248" s="26"/>
      <c r="E248" s="27"/>
      <c r="H248" s="41" t="str">
        <f t="shared" si="18"/>
        <v/>
      </c>
      <c r="I248" s="29" t="str">
        <f t="shared" si="19"/>
        <v/>
      </c>
      <c r="J248" s="20" t="str">
        <f t="shared" si="20"/>
        <v/>
      </c>
      <c r="K248" s="20" t="str">
        <f t="shared" si="21"/>
        <v/>
      </c>
      <c r="L248" s="20" t="str">
        <f>IF(B248="","",K248-#REF!)</f>
        <v/>
      </c>
      <c r="M248" s="37"/>
      <c r="N248" s="43" t="str">
        <f>IF(B248="","",(SUM($E$10:E248)+SUM($F$10:F248))/L248)</f>
        <v/>
      </c>
    </row>
    <row r="249" spans="1:14" x14ac:dyDescent="0.25">
      <c r="A249" s="39">
        <v>240</v>
      </c>
      <c r="B249" s="40"/>
      <c r="D249" s="26"/>
      <c r="E249" s="27"/>
      <c r="H249" s="41" t="str">
        <f t="shared" si="18"/>
        <v/>
      </c>
      <c r="I249" s="29" t="str">
        <f t="shared" si="19"/>
        <v/>
      </c>
      <c r="J249" s="20" t="str">
        <f t="shared" si="20"/>
        <v/>
      </c>
      <c r="K249" s="20" t="str">
        <f t="shared" si="21"/>
        <v/>
      </c>
      <c r="L249" s="20" t="str">
        <f>IF(B249="","",K249-#REF!)</f>
        <v/>
      </c>
      <c r="M249" s="37"/>
      <c r="N249" s="43" t="str">
        <f>IF(B249="","",(SUM($E$10:E249)+SUM($F$10:F249))/L249)</f>
        <v/>
      </c>
    </row>
    <row r="250" spans="1:14" x14ac:dyDescent="0.25">
      <c r="A250" s="39">
        <v>241</v>
      </c>
      <c r="B250" s="40"/>
      <c r="D250" s="26"/>
      <c r="E250" s="27"/>
      <c r="H250" s="41" t="str">
        <f t="shared" si="18"/>
        <v/>
      </c>
      <c r="I250" s="29" t="str">
        <f t="shared" si="19"/>
        <v/>
      </c>
      <c r="J250" s="20" t="str">
        <f t="shared" si="20"/>
        <v/>
      </c>
      <c r="K250" s="20" t="str">
        <f t="shared" si="21"/>
        <v/>
      </c>
      <c r="L250" s="20" t="str">
        <f>IF(B250="","",K250-#REF!)</f>
        <v/>
      </c>
      <c r="M250" s="37"/>
      <c r="N250" s="43" t="str">
        <f>IF(B250="","",(SUM($E$10:E250)+SUM($F$10:F250))/L250)</f>
        <v/>
      </c>
    </row>
    <row r="251" spans="1:14" x14ac:dyDescent="0.25">
      <c r="A251" s="39">
        <v>242</v>
      </c>
      <c r="B251" s="40"/>
      <c r="D251" s="26"/>
      <c r="E251" s="27"/>
      <c r="H251" s="41" t="str">
        <f t="shared" si="18"/>
        <v/>
      </c>
      <c r="I251" s="29" t="str">
        <f t="shared" si="19"/>
        <v/>
      </c>
      <c r="J251" s="20" t="str">
        <f t="shared" si="20"/>
        <v/>
      </c>
      <c r="K251" s="20" t="str">
        <f t="shared" si="21"/>
        <v/>
      </c>
      <c r="L251" s="20" t="str">
        <f>IF(B251="","",K251-#REF!)</f>
        <v/>
      </c>
      <c r="M251" s="37"/>
      <c r="N251" s="43" t="str">
        <f>IF(B251="","",(SUM($E$10:E251)+SUM($F$10:F251))/L251)</f>
        <v/>
      </c>
    </row>
    <row r="252" spans="1:14" x14ac:dyDescent="0.25">
      <c r="A252" s="39">
        <v>243</v>
      </c>
      <c r="B252" s="40"/>
      <c r="D252" s="26"/>
      <c r="E252" s="27"/>
      <c r="H252" s="41" t="str">
        <f t="shared" si="18"/>
        <v/>
      </c>
      <c r="I252" s="29" t="str">
        <f t="shared" si="19"/>
        <v/>
      </c>
      <c r="J252" s="20" t="str">
        <f t="shared" si="20"/>
        <v/>
      </c>
      <c r="K252" s="20" t="str">
        <f t="shared" si="21"/>
        <v/>
      </c>
      <c r="L252" s="20" t="str">
        <f>IF(B252="","",K252-#REF!)</f>
        <v/>
      </c>
      <c r="M252" s="37"/>
      <c r="N252" s="43" t="str">
        <f>IF(B252="","",(SUM($E$10:E252)+SUM($F$10:F252))/L252)</f>
        <v/>
      </c>
    </row>
    <row r="253" spans="1:14" x14ac:dyDescent="0.25">
      <c r="A253" s="39">
        <v>244</v>
      </c>
      <c r="B253" s="40"/>
      <c r="D253" s="26"/>
      <c r="E253" s="27"/>
      <c r="H253" s="41" t="str">
        <f t="shared" si="18"/>
        <v/>
      </c>
      <c r="I253" s="29" t="str">
        <f t="shared" si="19"/>
        <v/>
      </c>
      <c r="J253" s="20" t="str">
        <f t="shared" si="20"/>
        <v/>
      </c>
      <c r="K253" s="20" t="str">
        <f t="shared" si="21"/>
        <v/>
      </c>
      <c r="L253" s="20" t="str">
        <f>IF(B253="","",K253-#REF!)</f>
        <v/>
      </c>
      <c r="M253" s="37"/>
      <c r="N253" s="43" t="str">
        <f>IF(B253="","",(SUM($E$10:E253)+SUM($F$10:F253))/L253)</f>
        <v/>
      </c>
    </row>
    <row r="254" spans="1:14" x14ac:dyDescent="0.25">
      <c r="A254" s="39">
        <v>245</v>
      </c>
      <c r="B254" s="40"/>
      <c r="D254" s="26"/>
      <c r="E254" s="27"/>
      <c r="H254" s="41" t="str">
        <f t="shared" si="18"/>
        <v/>
      </c>
      <c r="I254" s="29" t="str">
        <f t="shared" si="19"/>
        <v/>
      </c>
      <c r="J254" s="20" t="str">
        <f t="shared" si="20"/>
        <v/>
      </c>
      <c r="K254" s="20" t="str">
        <f t="shared" si="21"/>
        <v/>
      </c>
      <c r="L254" s="20" t="str">
        <f>IF(B254="","",K254-#REF!)</f>
        <v/>
      </c>
      <c r="M254" s="37"/>
      <c r="N254" s="43" t="str">
        <f>IF(B254="","",(SUM($E$10:E254)+SUM($F$10:F254))/L254)</f>
        <v/>
      </c>
    </row>
    <row r="255" spans="1:14" x14ac:dyDescent="0.25">
      <c r="A255" s="39">
        <v>246</v>
      </c>
      <c r="B255" s="40"/>
      <c r="D255" s="26"/>
      <c r="E255" s="27"/>
      <c r="H255" s="41" t="str">
        <f t="shared" si="18"/>
        <v/>
      </c>
      <c r="I255" s="29" t="str">
        <f t="shared" si="19"/>
        <v/>
      </c>
      <c r="J255" s="20" t="str">
        <f t="shared" si="20"/>
        <v/>
      </c>
      <c r="K255" s="20" t="str">
        <f t="shared" si="21"/>
        <v/>
      </c>
      <c r="L255" s="20" t="str">
        <f>IF(B255="","",K255-#REF!)</f>
        <v/>
      </c>
      <c r="M255" s="37"/>
      <c r="N255" s="43" t="str">
        <f>IF(B255="","",(SUM($E$10:E255)+SUM($F$10:F255))/L255)</f>
        <v/>
      </c>
    </row>
    <row r="256" spans="1:14" x14ac:dyDescent="0.25">
      <c r="A256" s="39">
        <v>247</v>
      </c>
      <c r="B256" s="40"/>
      <c r="D256" s="26"/>
      <c r="E256" s="27"/>
      <c r="H256" s="41" t="str">
        <f t="shared" si="18"/>
        <v/>
      </c>
      <c r="I256" s="29" t="str">
        <f t="shared" si="19"/>
        <v/>
      </c>
      <c r="J256" s="20" t="str">
        <f t="shared" si="20"/>
        <v/>
      </c>
      <c r="K256" s="20" t="str">
        <f t="shared" si="21"/>
        <v/>
      </c>
      <c r="L256" s="20" t="str">
        <f>IF(B256="","",K256-#REF!)</f>
        <v/>
      </c>
      <c r="M256" s="37"/>
      <c r="N256" s="43" t="str">
        <f>IF(B256="","",(SUM($E$10:E256)+SUM($F$10:F256))/L256)</f>
        <v/>
      </c>
    </row>
    <row r="257" spans="1:14" x14ac:dyDescent="0.25">
      <c r="A257" s="39">
        <v>248</v>
      </c>
      <c r="B257" s="40"/>
      <c r="D257" s="26"/>
      <c r="E257" s="27"/>
      <c r="H257" s="41" t="str">
        <f t="shared" si="18"/>
        <v/>
      </c>
      <c r="I257" s="29" t="str">
        <f t="shared" si="19"/>
        <v/>
      </c>
      <c r="J257" s="20" t="str">
        <f t="shared" si="20"/>
        <v/>
      </c>
      <c r="K257" s="20" t="str">
        <f t="shared" si="21"/>
        <v/>
      </c>
      <c r="L257" s="20" t="str">
        <f>IF(B257="","",K257-#REF!)</f>
        <v/>
      </c>
      <c r="M257" s="37"/>
      <c r="N257" s="43" t="str">
        <f>IF(B257="","",(SUM($E$10:E257)+SUM($F$10:F257))/L257)</f>
        <v/>
      </c>
    </row>
    <row r="258" spans="1:14" x14ac:dyDescent="0.25">
      <c r="A258" s="39">
        <v>249</v>
      </c>
      <c r="B258" s="40"/>
      <c r="D258" s="26"/>
      <c r="E258" s="27"/>
      <c r="H258" s="41" t="str">
        <f t="shared" si="18"/>
        <v/>
      </c>
      <c r="I258" s="29" t="str">
        <f t="shared" si="19"/>
        <v/>
      </c>
      <c r="J258" s="20" t="str">
        <f t="shared" si="20"/>
        <v/>
      </c>
      <c r="K258" s="20" t="str">
        <f t="shared" si="21"/>
        <v/>
      </c>
      <c r="L258" s="20" t="str">
        <f>IF(B258="","",K258-#REF!)</f>
        <v/>
      </c>
      <c r="M258" s="37"/>
      <c r="N258" s="43" t="str">
        <f>IF(B258="","",(SUM($E$10:E258)+SUM($F$10:F258))/L258)</f>
        <v/>
      </c>
    </row>
    <row r="259" spans="1:14" x14ac:dyDescent="0.25">
      <c r="A259" s="39">
        <v>250</v>
      </c>
      <c r="B259" s="40"/>
      <c r="D259" s="26"/>
      <c r="E259" s="27"/>
      <c r="H259" s="41" t="str">
        <f t="shared" si="18"/>
        <v/>
      </c>
      <c r="I259" s="29" t="str">
        <f t="shared" si="19"/>
        <v/>
      </c>
      <c r="J259" s="20" t="str">
        <f t="shared" si="20"/>
        <v/>
      </c>
      <c r="K259" s="20" t="str">
        <f t="shared" si="21"/>
        <v/>
      </c>
      <c r="L259" s="20" t="str">
        <f>IF(B259="","",K259-#REF!)</f>
        <v/>
      </c>
      <c r="M259" s="37"/>
      <c r="N259" s="43" t="str">
        <f>IF(B259="","",(SUM($E$10:E259)+SUM($F$10:F259))/L259)</f>
        <v/>
      </c>
    </row>
    <row r="260" spans="1:14" x14ac:dyDescent="0.25">
      <c r="A260" s="39">
        <v>251</v>
      </c>
      <c r="B260" s="40"/>
      <c r="D260" s="26"/>
      <c r="E260" s="27"/>
      <c r="H260" s="41" t="str">
        <f t="shared" si="18"/>
        <v/>
      </c>
      <c r="I260" s="29" t="str">
        <f t="shared" si="19"/>
        <v/>
      </c>
      <c r="J260" s="20" t="str">
        <f t="shared" si="20"/>
        <v/>
      </c>
      <c r="K260" s="20" t="str">
        <f t="shared" si="21"/>
        <v/>
      </c>
      <c r="L260" s="20" t="str">
        <f>IF(B260="","",K260-#REF!)</f>
        <v/>
      </c>
      <c r="M260" s="37"/>
      <c r="N260" s="43" t="str">
        <f>IF(B260="","",(SUM($E$10:E260)+SUM($F$10:F260))/L260)</f>
        <v/>
      </c>
    </row>
    <row r="261" spans="1:14" x14ac:dyDescent="0.25">
      <c r="A261" s="39">
        <v>252</v>
      </c>
      <c r="B261" s="40"/>
      <c r="D261" s="26"/>
      <c r="E261" s="27"/>
      <c r="H261" s="41" t="str">
        <f t="shared" si="18"/>
        <v/>
      </c>
      <c r="I261" s="29" t="str">
        <f t="shared" si="19"/>
        <v/>
      </c>
      <c r="J261" s="20" t="str">
        <f t="shared" si="20"/>
        <v/>
      </c>
      <c r="K261" s="20" t="str">
        <f t="shared" si="21"/>
        <v/>
      </c>
      <c r="L261" s="20" t="str">
        <f>IF(B261="","",K261-#REF!)</f>
        <v/>
      </c>
      <c r="M261" s="37"/>
      <c r="N261" s="43" t="str">
        <f>IF(B261="","",(SUM($E$10:E261)+SUM($F$10:F261))/L261)</f>
        <v/>
      </c>
    </row>
    <row r="262" spans="1:14" x14ac:dyDescent="0.25">
      <c r="A262" s="39">
        <v>253</v>
      </c>
      <c r="B262" s="40"/>
      <c r="D262" s="26"/>
      <c r="E262" s="27"/>
      <c r="H262" s="41" t="str">
        <f t="shared" si="18"/>
        <v/>
      </c>
      <c r="I262" s="29" t="str">
        <f t="shared" si="19"/>
        <v/>
      </c>
      <c r="J262" s="20" t="str">
        <f t="shared" si="20"/>
        <v/>
      </c>
      <c r="K262" s="20" t="str">
        <f t="shared" si="21"/>
        <v/>
      </c>
      <c r="L262" s="20" t="str">
        <f>IF(B262="","",K262-#REF!)</f>
        <v/>
      </c>
      <c r="M262" s="37"/>
      <c r="N262" s="43" t="str">
        <f>IF(B262="","",(SUM($E$10:E262)+SUM($F$10:F262))/L262)</f>
        <v/>
      </c>
    </row>
    <row r="263" spans="1:14" x14ac:dyDescent="0.25">
      <c r="A263" s="39">
        <v>254</v>
      </c>
      <c r="B263" s="40"/>
      <c r="D263" s="26"/>
      <c r="E263" s="27"/>
      <c r="H263" s="41" t="str">
        <f t="shared" si="18"/>
        <v/>
      </c>
      <c r="I263" s="29" t="str">
        <f t="shared" si="19"/>
        <v/>
      </c>
      <c r="J263" s="20" t="str">
        <f t="shared" si="20"/>
        <v/>
      </c>
      <c r="K263" s="20" t="str">
        <f t="shared" si="21"/>
        <v/>
      </c>
      <c r="L263" s="20" t="str">
        <f>IF(B263="","",K263-#REF!)</f>
        <v/>
      </c>
      <c r="M263" s="37"/>
      <c r="N263" s="43" t="str">
        <f>IF(B263="","",(SUM($E$10:E263)+SUM($F$10:F263))/L263)</f>
        <v/>
      </c>
    </row>
    <row r="264" spans="1:14" x14ac:dyDescent="0.25">
      <c r="A264" s="39">
        <v>255</v>
      </c>
      <c r="B264" s="40"/>
      <c r="D264" s="26"/>
      <c r="E264" s="27"/>
      <c r="H264" s="41" t="str">
        <f t="shared" si="18"/>
        <v/>
      </c>
      <c r="I264" s="29" t="str">
        <f t="shared" si="19"/>
        <v/>
      </c>
      <c r="J264" s="20" t="str">
        <f t="shared" si="20"/>
        <v/>
      </c>
      <c r="K264" s="20" t="str">
        <f t="shared" si="21"/>
        <v/>
      </c>
      <c r="L264" s="20" t="str">
        <f>IF(B264="","",K264-#REF!)</f>
        <v/>
      </c>
      <c r="M264" s="37"/>
      <c r="N264" s="43" t="str">
        <f>IF(B264="","",(SUM($E$10:E264)+SUM($F$10:F264))/L264)</f>
        <v/>
      </c>
    </row>
    <row r="265" spans="1:14" x14ac:dyDescent="0.25">
      <c r="A265" s="39">
        <v>256</v>
      </c>
      <c r="B265" s="40"/>
      <c r="D265" s="26"/>
      <c r="E265" s="27"/>
      <c r="H265" s="41" t="str">
        <f t="shared" si="18"/>
        <v/>
      </c>
      <c r="I265" s="29" t="str">
        <f t="shared" si="19"/>
        <v/>
      </c>
      <c r="J265" s="20" t="str">
        <f t="shared" si="20"/>
        <v/>
      </c>
      <c r="K265" s="20" t="str">
        <f t="shared" si="21"/>
        <v/>
      </c>
      <c r="L265" s="20" t="str">
        <f>IF(B265="","",K265-#REF!)</f>
        <v/>
      </c>
      <c r="M265" s="37"/>
      <c r="N265" s="43" t="str">
        <f>IF(B265="","",(SUM($E$10:E265)+SUM($F$10:F265))/L265)</f>
        <v/>
      </c>
    </row>
    <row r="266" spans="1:14" x14ac:dyDescent="0.25">
      <c r="A266" s="39">
        <v>257</v>
      </c>
      <c r="B266" s="40"/>
      <c r="D266" s="26"/>
      <c r="E266" s="27"/>
      <c r="H266" s="41" t="str">
        <f t="shared" ref="H266:H329" si="22">IF(B266="","",E266/D266)</f>
        <v/>
      </c>
      <c r="I266" s="29" t="str">
        <f t="shared" si="19"/>
        <v/>
      </c>
      <c r="J266" s="20" t="str">
        <f t="shared" si="20"/>
        <v/>
      </c>
      <c r="K266" s="20" t="str">
        <f t="shared" si="21"/>
        <v/>
      </c>
      <c r="L266" s="20" t="str">
        <f>IF(B266="","",K266-#REF!)</f>
        <v/>
      </c>
      <c r="M266" s="37"/>
      <c r="N266" s="43" t="str">
        <f>IF(B266="","",(SUM($E$10:E266)+SUM($F$10:F266))/L266)</f>
        <v/>
      </c>
    </row>
    <row r="267" spans="1:14" x14ac:dyDescent="0.25">
      <c r="A267" s="39">
        <v>258</v>
      </c>
      <c r="B267" s="40"/>
      <c r="D267" s="26"/>
      <c r="E267" s="27"/>
      <c r="H267" s="41" t="str">
        <f t="shared" si="22"/>
        <v/>
      </c>
      <c r="I267" s="29" t="str">
        <f t="shared" si="19"/>
        <v/>
      </c>
      <c r="J267" s="20" t="str">
        <f t="shared" si="20"/>
        <v/>
      </c>
      <c r="K267" s="20" t="str">
        <f t="shared" si="21"/>
        <v/>
      </c>
      <c r="L267" s="20" t="str">
        <f>IF(B267="","",K267-#REF!)</f>
        <v/>
      </c>
      <c r="M267" s="37"/>
      <c r="N267" s="43" t="str">
        <f>IF(B267="","",(SUM($E$10:E267)+SUM($F$10:F267))/L267)</f>
        <v/>
      </c>
    </row>
    <row r="268" spans="1:14" x14ac:dyDescent="0.25">
      <c r="A268" s="39">
        <v>259</v>
      </c>
      <c r="B268" s="40"/>
      <c r="D268" s="26"/>
      <c r="E268" s="27"/>
      <c r="H268" s="41" t="str">
        <f t="shared" si="22"/>
        <v/>
      </c>
      <c r="I268" s="29" t="str">
        <f t="shared" ref="I268:I331" si="23">IF(B268="","",D268/((J268)/100))</f>
        <v/>
      </c>
      <c r="J268" s="20" t="str">
        <f t="shared" ref="J268:J331" si="24">IF(B268="","",(C268-C267)/$N$8)</f>
        <v/>
      </c>
      <c r="K268" s="20" t="str">
        <f t="shared" si="21"/>
        <v/>
      </c>
      <c r="L268" s="20" t="str">
        <f>IF(B268="","",K268-#REF!)</f>
        <v/>
      </c>
      <c r="M268" s="37"/>
      <c r="N268" s="43" t="str">
        <f>IF(B268="","",(SUM($E$10:E268)+SUM($F$10:F268))/L268)</f>
        <v/>
      </c>
    </row>
    <row r="269" spans="1:14" x14ac:dyDescent="0.25">
      <c r="A269" s="39">
        <v>260</v>
      </c>
      <c r="B269" s="40"/>
      <c r="D269" s="26"/>
      <c r="E269" s="27"/>
      <c r="H269" s="41" t="str">
        <f t="shared" si="22"/>
        <v/>
      </c>
      <c r="I269" s="29" t="str">
        <f t="shared" si="23"/>
        <v/>
      </c>
      <c r="J269" s="20" t="str">
        <f t="shared" si="24"/>
        <v/>
      </c>
      <c r="K269" s="20" t="str">
        <f t="shared" si="21"/>
        <v/>
      </c>
      <c r="L269" s="20" t="str">
        <f>IF(B269="","",K269-#REF!)</f>
        <v/>
      </c>
      <c r="M269" s="37"/>
      <c r="N269" s="43" t="str">
        <f>IF(B269="","",(SUM($E$10:E269)+SUM($F$10:F269))/L269)</f>
        <v/>
      </c>
    </row>
    <row r="270" spans="1:14" x14ac:dyDescent="0.25">
      <c r="A270" s="39">
        <v>261</v>
      </c>
      <c r="B270" s="40"/>
      <c r="D270" s="26"/>
      <c r="E270" s="27"/>
      <c r="H270" s="41" t="str">
        <f t="shared" si="22"/>
        <v/>
      </c>
      <c r="I270" s="29" t="str">
        <f t="shared" si="23"/>
        <v/>
      </c>
      <c r="J270" s="20" t="str">
        <f t="shared" si="24"/>
        <v/>
      </c>
      <c r="K270" s="20" t="str">
        <f t="shared" si="21"/>
        <v/>
      </c>
      <c r="L270" s="20" t="str">
        <f>IF(B270="","",K270-#REF!)</f>
        <v/>
      </c>
      <c r="M270" s="37"/>
      <c r="N270" s="43" t="str">
        <f>IF(B270="","",(SUM($E$10:E270)+SUM($F$10:F270))/L270)</f>
        <v/>
      </c>
    </row>
    <row r="271" spans="1:14" x14ac:dyDescent="0.25">
      <c r="A271" s="39">
        <v>262</v>
      </c>
      <c r="B271" s="40"/>
      <c r="D271" s="26"/>
      <c r="E271" s="27"/>
      <c r="H271" s="41" t="str">
        <f t="shared" si="22"/>
        <v/>
      </c>
      <c r="I271" s="29" t="str">
        <f t="shared" si="23"/>
        <v/>
      </c>
      <c r="J271" s="20" t="str">
        <f t="shared" si="24"/>
        <v/>
      </c>
      <c r="K271" s="20" t="str">
        <f t="shared" si="21"/>
        <v/>
      </c>
      <c r="L271" s="20" t="str">
        <f>IF(B271="","",K271-#REF!)</f>
        <v/>
      </c>
      <c r="M271" s="37"/>
      <c r="N271" s="43" t="str">
        <f>IF(B271="","",(SUM($E$10:E271)+SUM($F$10:F271))/L271)</f>
        <v/>
      </c>
    </row>
    <row r="272" spans="1:14" x14ac:dyDescent="0.25">
      <c r="A272" s="39">
        <v>263</v>
      </c>
      <c r="B272" s="40"/>
      <c r="D272" s="26"/>
      <c r="E272" s="27"/>
      <c r="H272" s="41" t="str">
        <f t="shared" si="22"/>
        <v/>
      </c>
      <c r="I272" s="29" t="str">
        <f t="shared" si="23"/>
        <v/>
      </c>
      <c r="J272" s="20" t="str">
        <f t="shared" si="24"/>
        <v/>
      </c>
      <c r="K272" s="20" t="str">
        <f t="shared" si="21"/>
        <v/>
      </c>
      <c r="L272" s="20" t="str">
        <f>IF(B272="","",K272-#REF!)</f>
        <v/>
      </c>
      <c r="M272" s="37"/>
      <c r="N272" s="43" t="str">
        <f>IF(B272="","",(SUM($E$10:E272)+SUM($F$10:F272))/L272)</f>
        <v/>
      </c>
    </row>
    <row r="273" spans="1:14" x14ac:dyDescent="0.25">
      <c r="A273" s="39">
        <v>264</v>
      </c>
      <c r="B273" s="40"/>
      <c r="D273" s="26"/>
      <c r="E273" s="27"/>
      <c r="H273" s="41" t="str">
        <f t="shared" si="22"/>
        <v/>
      </c>
      <c r="I273" s="29" t="str">
        <f t="shared" si="23"/>
        <v/>
      </c>
      <c r="J273" s="20" t="str">
        <f t="shared" si="24"/>
        <v/>
      </c>
      <c r="K273" s="20" t="str">
        <f t="shared" si="21"/>
        <v/>
      </c>
      <c r="L273" s="20" t="str">
        <f>IF(B273="","",K273-#REF!)</f>
        <v/>
      </c>
      <c r="M273" s="37"/>
      <c r="N273" s="43" t="str">
        <f>IF(B273="","",(SUM($E$10:E273)+SUM($F$10:F273))/L273)</f>
        <v/>
      </c>
    </row>
    <row r="274" spans="1:14" x14ac:dyDescent="0.25">
      <c r="A274" s="39">
        <v>265</v>
      </c>
      <c r="B274" s="40"/>
      <c r="D274" s="26"/>
      <c r="E274" s="27"/>
      <c r="H274" s="41" t="str">
        <f t="shared" si="22"/>
        <v/>
      </c>
      <c r="I274" s="29" t="str">
        <f t="shared" si="23"/>
        <v/>
      </c>
      <c r="J274" s="20" t="str">
        <f t="shared" si="24"/>
        <v/>
      </c>
      <c r="K274" s="20" t="str">
        <f t="shared" si="21"/>
        <v/>
      </c>
      <c r="L274" s="20" t="str">
        <f>IF(B274="","",K274-#REF!)</f>
        <v/>
      </c>
      <c r="M274" s="37"/>
      <c r="N274" s="43" t="str">
        <f>IF(B274="","",(SUM($E$10:E274)+SUM($F$10:F274))/L274)</f>
        <v/>
      </c>
    </row>
    <row r="275" spans="1:14" x14ac:dyDescent="0.25">
      <c r="A275" s="39">
        <v>266</v>
      </c>
      <c r="B275" s="40"/>
      <c r="D275" s="26"/>
      <c r="E275" s="27"/>
      <c r="H275" s="41" t="str">
        <f t="shared" si="22"/>
        <v/>
      </c>
      <c r="I275" s="29" t="str">
        <f t="shared" si="23"/>
        <v/>
      </c>
      <c r="J275" s="20" t="str">
        <f t="shared" si="24"/>
        <v/>
      </c>
      <c r="K275" s="20" t="str">
        <f t="shared" si="21"/>
        <v/>
      </c>
      <c r="L275" s="20" t="str">
        <f>IF(B275="","",K275-#REF!)</f>
        <v/>
      </c>
      <c r="M275" s="37"/>
      <c r="N275" s="43" t="str">
        <f>IF(B275="","",(SUM($E$10:E275)+SUM($F$10:F275))/L275)</f>
        <v/>
      </c>
    </row>
    <row r="276" spans="1:14" x14ac:dyDescent="0.25">
      <c r="A276" s="39">
        <v>267</v>
      </c>
      <c r="B276" s="40"/>
      <c r="D276" s="26"/>
      <c r="E276" s="27"/>
      <c r="H276" s="41" t="str">
        <f t="shared" si="22"/>
        <v/>
      </c>
      <c r="I276" s="29" t="str">
        <f t="shared" si="23"/>
        <v/>
      </c>
      <c r="J276" s="20" t="str">
        <f t="shared" si="24"/>
        <v/>
      </c>
      <c r="K276" s="20" t="str">
        <f t="shared" si="21"/>
        <v/>
      </c>
      <c r="L276" s="20" t="str">
        <f>IF(B276="","",K276-#REF!)</f>
        <v/>
      </c>
      <c r="M276" s="37"/>
      <c r="N276" s="43" t="str">
        <f>IF(B276="","",(SUM($E$10:E276)+SUM($F$10:F276))/L276)</f>
        <v/>
      </c>
    </row>
    <row r="277" spans="1:14" x14ac:dyDescent="0.25">
      <c r="A277" s="39">
        <v>268</v>
      </c>
      <c r="B277" s="40"/>
      <c r="D277" s="26"/>
      <c r="E277" s="27"/>
      <c r="H277" s="41" t="str">
        <f t="shared" si="22"/>
        <v/>
      </c>
      <c r="I277" s="29" t="str">
        <f t="shared" si="23"/>
        <v/>
      </c>
      <c r="J277" s="20" t="str">
        <f t="shared" si="24"/>
        <v/>
      </c>
      <c r="K277" s="20" t="str">
        <f t="shared" si="21"/>
        <v/>
      </c>
      <c r="L277" s="20" t="str">
        <f>IF(B277="","",K277-#REF!)</f>
        <v/>
      </c>
      <c r="M277" s="37"/>
      <c r="N277" s="43" t="str">
        <f>IF(B277="","",(SUM($E$10:E277)+SUM($F$10:F277))/L277)</f>
        <v/>
      </c>
    </row>
    <row r="278" spans="1:14" x14ac:dyDescent="0.25">
      <c r="A278" s="39">
        <v>269</v>
      </c>
      <c r="B278" s="40"/>
      <c r="D278" s="26"/>
      <c r="E278" s="27"/>
      <c r="H278" s="41" t="str">
        <f t="shared" si="22"/>
        <v/>
      </c>
      <c r="I278" s="29" t="str">
        <f t="shared" si="23"/>
        <v/>
      </c>
      <c r="J278" s="20" t="str">
        <f t="shared" si="24"/>
        <v/>
      </c>
      <c r="K278" s="20" t="str">
        <f t="shared" si="21"/>
        <v/>
      </c>
      <c r="L278" s="20" t="str">
        <f>IF(B278="","",K278-#REF!)</f>
        <v/>
      </c>
      <c r="M278" s="37"/>
      <c r="N278" s="43" t="str">
        <f>IF(B278="","",(SUM($E$10:E278)+SUM($F$10:F278))/L278)</f>
        <v/>
      </c>
    </row>
    <row r="279" spans="1:14" x14ac:dyDescent="0.25">
      <c r="A279" s="39">
        <v>270</v>
      </c>
      <c r="B279" s="40"/>
      <c r="D279" s="26"/>
      <c r="E279" s="27"/>
      <c r="H279" s="41" t="str">
        <f t="shared" si="22"/>
        <v/>
      </c>
      <c r="I279" s="29" t="str">
        <f t="shared" si="23"/>
        <v/>
      </c>
      <c r="J279" s="20" t="str">
        <f t="shared" si="24"/>
        <v/>
      </c>
      <c r="K279" s="20" t="str">
        <f t="shared" si="21"/>
        <v/>
      </c>
      <c r="L279" s="20" t="str">
        <f>IF(B279="","",K279-#REF!)</f>
        <v/>
      </c>
      <c r="M279" s="37"/>
      <c r="N279" s="43" t="str">
        <f>IF(B279="","",(SUM($E$10:E279)+SUM($F$10:F279))/L279)</f>
        <v/>
      </c>
    </row>
    <row r="280" spans="1:14" x14ac:dyDescent="0.25">
      <c r="A280" s="39">
        <v>271</v>
      </c>
      <c r="B280" s="40"/>
      <c r="D280" s="26"/>
      <c r="E280" s="27"/>
      <c r="H280" s="41" t="str">
        <f t="shared" si="22"/>
        <v/>
      </c>
      <c r="I280" s="29" t="str">
        <f t="shared" si="23"/>
        <v/>
      </c>
      <c r="J280" s="20" t="str">
        <f t="shared" si="24"/>
        <v/>
      </c>
      <c r="K280" s="20" t="str">
        <f t="shared" si="21"/>
        <v/>
      </c>
      <c r="L280" s="20" t="str">
        <f>IF(B280="","",K280-#REF!)</f>
        <v/>
      </c>
      <c r="M280" s="37"/>
      <c r="N280" s="43" t="str">
        <f>IF(B280="","",(SUM($E$10:E280)+SUM($F$10:F280))/L280)</f>
        <v/>
      </c>
    </row>
    <row r="281" spans="1:14" x14ac:dyDescent="0.25">
      <c r="A281" s="39">
        <v>272</v>
      </c>
      <c r="B281" s="40"/>
      <c r="D281" s="26"/>
      <c r="E281" s="27"/>
      <c r="H281" s="41" t="str">
        <f t="shared" si="22"/>
        <v/>
      </c>
      <c r="I281" s="29" t="str">
        <f t="shared" si="23"/>
        <v/>
      </c>
      <c r="J281" s="20" t="str">
        <f t="shared" si="24"/>
        <v/>
      </c>
      <c r="K281" s="20" t="str">
        <f t="shared" si="21"/>
        <v/>
      </c>
      <c r="L281" s="20" t="str">
        <f>IF(B281="","",K281-#REF!)</f>
        <v/>
      </c>
      <c r="M281" s="37"/>
      <c r="N281" s="43" t="str">
        <f>IF(B281="","",(SUM($E$10:E281)+SUM($F$10:F281))/L281)</f>
        <v/>
      </c>
    </row>
    <row r="282" spans="1:14" x14ac:dyDescent="0.25">
      <c r="A282" s="39">
        <v>273</v>
      </c>
      <c r="B282" s="40"/>
      <c r="D282" s="26"/>
      <c r="E282" s="27"/>
      <c r="H282" s="41" t="str">
        <f t="shared" si="22"/>
        <v/>
      </c>
      <c r="I282" s="29" t="str">
        <f t="shared" si="23"/>
        <v/>
      </c>
      <c r="J282" s="20" t="str">
        <f t="shared" si="24"/>
        <v/>
      </c>
      <c r="K282" s="20" t="str">
        <f t="shared" si="21"/>
        <v/>
      </c>
      <c r="L282" s="20" t="str">
        <f>IF(B282="","",K282-#REF!)</f>
        <v/>
      </c>
      <c r="M282" s="37"/>
      <c r="N282" s="43" t="str">
        <f>IF(B282="","",(SUM($E$10:E282)+SUM($F$10:F282))/L282)</f>
        <v/>
      </c>
    </row>
    <row r="283" spans="1:14" x14ac:dyDescent="0.25">
      <c r="A283" s="39">
        <v>274</v>
      </c>
      <c r="B283" s="40"/>
      <c r="D283" s="26"/>
      <c r="E283" s="27"/>
      <c r="H283" s="41" t="str">
        <f t="shared" si="22"/>
        <v/>
      </c>
      <c r="I283" s="29" t="str">
        <f t="shared" si="23"/>
        <v/>
      </c>
      <c r="J283" s="20" t="str">
        <f t="shared" si="24"/>
        <v/>
      </c>
      <c r="K283" s="20" t="str">
        <f t="shared" si="21"/>
        <v/>
      </c>
      <c r="L283" s="20" t="str">
        <f>IF(B283="","",K283-#REF!)</f>
        <v/>
      </c>
      <c r="M283" s="37"/>
      <c r="N283" s="43" t="str">
        <f>IF(B283="","",(SUM($E$10:E283)+SUM($F$10:F283))/L283)</f>
        <v/>
      </c>
    </row>
    <row r="284" spans="1:14" x14ac:dyDescent="0.25">
      <c r="A284" s="39">
        <v>275</v>
      </c>
      <c r="B284" s="40"/>
      <c r="D284" s="26"/>
      <c r="E284" s="27"/>
      <c r="H284" s="41" t="str">
        <f t="shared" si="22"/>
        <v/>
      </c>
      <c r="I284" s="29" t="str">
        <f t="shared" si="23"/>
        <v/>
      </c>
      <c r="J284" s="20" t="str">
        <f t="shared" si="24"/>
        <v/>
      </c>
      <c r="K284" s="20" t="str">
        <f t="shared" si="21"/>
        <v/>
      </c>
      <c r="L284" s="20" t="str">
        <f>IF(B284="","",K284-#REF!)</f>
        <v/>
      </c>
      <c r="M284" s="37"/>
      <c r="N284" s="43" t="str">
        <f>IF(B284="","",(SUM($E$10:E284)+SUM($F$10:F284))/L284)</f>
        <v/>
      </c>
    </row>
    <row r="285" spans="1:14" x14ac:dyDescent="0.25">
      <c r="A285" s="39">
        <v>276</v>
      </c>
      <c r="B285" s="40"/>
      <c r="D285" s="26"/>
      <c r="E285" s="27"/>
      <c r="H285" s="41" t="str">
        <f t="shared" si="22"/>
        <v/>
      </c>
      <c r="I285" s="29" t="str">
        <f t="shared" si="23"/>
        <v/>
      </c>
      <c r="J285" s="20" t="str">
        <f t="shared" si="24"/>
        <v/>
      </c>
      <c r="K285" s="20" t="str">
        <f t="shared" si="21"/>
        <v/>
      </c>
      <c r="L285" s="20" t="str">
        <f>IF(B285="","",K285-#REF!)</f>
        <v/>
      </c>
      <c r="M285" s="37"/>
      <c r="N285" s="43" t="str">
        <f>IF(B285="","",(SUM($E$10:E285)+SUM($F$10:F285))/L285)</f>
        <v/>
      </c>
    </row>
    <row r="286" spans="1:14" x14ac:dyDescent="0.25">
      <c r="A286" s="39">
        <v>277</v>
      </c>
      <c r="B286" s="40"/>
      <c r="D286" s="26"/>
      <c r="E286" s="27"/>
      <c r="H286" s="41" t="str">
        <f t="shared" si="22"/>
        <v/>
      </c>
      <c r="I286" s="29" t="str">
        <f t="shared" si="23"/>
        <v/>
      </c>
      <c r="J286" s="20" t="str">
        <f t="shared" si="24"/>
        <v/>
      </c>
      <c r="K286" s="20" t="str">
        <f t="shared" si="21"/>
        <v/>
      </c>
      <c r="L286" s="20" t="str">
        <f>IF(B286="","",K286-#REF!)</f>
        <v/>
      </c>
      <c r="M286" s="37"/>
      <c r="N286" s="43" t="str">
        <f>IF(B286="","",(SUM($E$10:E286)+SUM($F$10:F286))/L286)</f>
        <v/>
      </c>
    </row>
    <row r="287" spans="1:14" x14ac:dyDescent="0.25">
      <c r="A287" s="39">
        <v>278</v>
      </c>
      <c r="B287" s="40"/>
      <c r="D287" s="26"/>
      <c r="E287" s="27"/>
      <c r="H287" s="41" t="str">
        <f t="shared" si="22"/>
        <v/>
      </c>
      <c r="I287" s="29" t="str">
        <f t="shared" si="23"/>
        <v/>
      </c>
      <c r="J287" s="20" t="str">
        <f t="shared" si="24"/>
        <v/>
      </c>
      <c r="K287" s="20" t="str">
        <f t="shared" si="21"/>
        <v/>
      </c>
      <c r="L287" s="20" t="str">
        <f>IF(B287="","",K287-#REF!)</f>
        <v/>
      </c>
      <c r="M287" s="37"/>
      <c r="N287" s="43" t="str">
        <f>IF(B287="","",(SUM($E$10:E287)+SUM($F$10:F287))/L287)</f>
        <v/>
      </c>
    </row>
    <row r="288" spans="1:14" x14ac:dyDescent="0.25">
      <c r="A288" s="39">
        <v>279</v>
      </c>
      <c r="B288" s="40"/>
      <c r="D288" s="26"/>
      <c r="E288" s="27"/>
      <c r="H288" s="41" t="str">
        <f t="shared" si="22"/>
        <v/>
      </c>
      <c r="I288" s="29" t="str">
        <f t="shared" si="23"/>
        <v/>
      </c>
      <c r="J288" s="20" t="str">
        <f t="shared" si="24"/>
        <v/>
      </c>
      <c r="K288" s="20" t="str">
        <f t="shared" si="21"/>
        <v/>
      </c>
      <c r="L288" s="20" t="str">
        <f>IF(B288="","",K288-#REF!)</f>
        <v/>
      </c>
      <c r="M288" s="37"/>
      <c r="N288" s="43" t="str">
        <f>IF(B288="","",(SUM($E$10:E288)+SUM($F$10:F288))/L288)</f>
        <v/>
      </c>
    </row>
    <row r="289" spans="1:14" x14ac:dyDescent="0.25">
      <c r="A289" s="39">
        <v>280</v>
      </c>
      <c r="B289" s="40"/>
      <c r="D289" s="26"/>
      <c r="E289" s="27"/>
      <c r="H289" s="41" t="str">
        <f t="shared" si="22"/>
        <v/>
      </c>
      <c r="I289" s="29" t="str">
        <f t="shared" si="23"/>
        <v/>
      </c>
      <c r="J289" s="20" t="str">
        <f t="shared" si="24"/>
        <v/>
      </c>
      <c r="K289" s="20" t="str">
        <f t="shared" si="21"/>
        <v/>
      </c>
      <c r="L289" s="20" t="str">
        <f>IF(B289="","",K289-#REF!)</f>
        <v/>
      </c>
      <c r="M289" s="37"/>
      <c r="N289" s="43" t="str">
        <f>IF(B289="","",(SUM($E$10:E289)+SUM($F$10:F289))/L289)</f>
        <v/>
      </c>
    </row>
    <row r="290" spans="1:14" x14ac:dyDescent="0.25">
      <c r="A290" s="39">
        <v>281</v>
      </c>
      <c r="B290" s="40"/>
      <c r="D290" s="26"/>
      <c r="E290" s="27"/>
      <c r="H290" s="41" t="str">
        <f t="shared" si="22"/>
        <v/>
      </c>
      <c r="I290" s="29" t="str">
        <f t="shared" si="23"/>
        <v/>
      </c>
      <c r="J290" s="20" t="str">
        <f t="shared" si="24"/>
        <v/>
      </c>
      <c r="K290" s="20" t="str">
        <f t="shared" si="21"/>
        <v/>
      </c>
      <c r="L290" s="20" t="str">
        <f>IF(B290="","",K290-#REF!)</f>
        <v/>
      </c>
      <c r="M290" s="37"/>
      <c r="N290" s="43" t="str">
        <f>IF(B290="","",(SUM($E$10:E290)+SUM($F$10:F290))/L290)</f>
        <v/>
      </c>
    </row>
    <row r="291" spans="1:14" x14ac:dyDescent="0.25">
      <c r="A291" s="39">
        <v>282</v>
      </c>
      <c r="B291" s="40"/>
      <c r="D291" s="26"/>
      <c r="E291" s="27"/>
      <c r="H291" s="41" t="str">
        <f t="shared" si="22"/>
        <v/>
      </c>
      <c r="I291" s="29" t="str">
        <f t="shared" si="23"/>
        <v/>
      </c>
      <c r="J291" s="20" t="str">
        <f t="shared" si="24"/>
        <v/>
      </c>
      <c r="K291" s="20" t="str">
        <f t="shared" si="21"/>
        <v/>
      </c>
      <c r="L291" s="20" t="str">
        <f>IF(B291="","",K291-#REF!)</f>
        <v/>
      </c>
      <c r="M291" s="37"/>
      <c r="N291" s="43" t="str">
        <f>IF(B291="","",(SUM($E$10:E291)+SUM($F$10:F291))/L291)</f>
        <v/>
      </c>
    </row>
    <row r="292" spans="1:14" x14ac:dyDescent="0.25">
      <c r="A292" s="39">
        <v>283</v>
      </c>
      <c r="B292" s="40"/>
      <c r="D292" s="26"/>
      <c r="E292" s="27"/>
      <c r="H292" s="41" t="str">
        <f t="shared" si="22"/>
        <v/>
      </c>
      <c r="I292" s="29" t="str">
        <f t="shared" si="23"/>
        <v/>
      </c>
      <c r="J292" s="20" t="str">
        <f t="shared" si="24"/>
        <v/>
      </c>
      <c r="K292" s="20" t="str">
        <f t="shared" si="21"/>
        <v/>
      </c>
      <c r="L292" s="20" t="str">
        <f>IF(B292="","",K292-#REF!)</f>
        <v/>
      </c>
      <c r="M292" s="37"/>
      <c r="N292" s="43" t="str">
        <f>IF(B292="","",(SUM($E$10:E292)+SUM($F$10:F292))/L292)</f>
        <v/>
      </c>
    </row>
    <row r="293" spans="1:14" x14ac:dyDescent="0.25">
      <c r="A293" s="39">
        <v>284</v>
      </c>
      <c r="B293" s="40"/>
      <c r="D293" s="26"/>
      <c r="E293" s="27"/>
      <c r="H293" s="41" t="str">
        <f t="shared" si="22"/>
        <v/>
      </c>
      <c r="I293" s="29" t="str">
        <f t="shared" si="23"/>
        <v/>
      </c>
      <c r="J293" s="20" t="str">
        <f t="shared" si="24"/>
        <v/>
      </c>
      <c r="K293" s="20" t="str">
        <f t="shared" si="21"/>
        <v/>
      </c>
      <c r="L293" s="20" t="str">
        <f>IF(B293="","",K293-#REF!)</f>
        <v/>
      </c>
      <c r="M293" s="37"/>
      <c r="N293" s="43" t="str">
        <f>IF(B293="","",(SUM($E$10:E293)+SUM($F$10:F293))/L293)</f>
        <v/>
      </c>
    </row>
    <row r="294" spans="1:14" x14ac:dyDescent="0.25">
      <c r="A294" s="39">
        <v>285</v>
      </c>
      <c r="B294" s="40"/>
      <c r="D294" s="26"/>
      <c r="E294" s="27"/>
      <c r="H294" s="41" t="str">
        <f t="shared" si="22"/>
        <v/>
      </c>
      <c r="I294" s="29" t="str">
        <f t="shared" si="23"/>
        <v/>
      </c>
      <c r="J294" s="20" t="str">
        <f t="shared" si="24"/>
        <v/>
      </c>
      <c r="K294" s="20" t="str">
        <f t="shared" si="21"/>
        <v/>
      </c>
      <c r="L294" s="20" t="str">
        <f>IF(B294="","",K294-#REF!)</f>
        <v/>
      </c>
      <c r="M294" s="37"/>
      <c r="N294" s="43" t="str">
        <f>IF(B294="","",(SUM($E$10:E294)+SUM($F$10:F294))/L294)</f>
        <v/>
      </c>
    </row>
    <row r="295" spans="1:14" x14ac:dyDescent="0.25">
      <c r="A295" s="39">
        <v>286</v>
      </c>
      <c r="B295" s="40"/>
      <c r="D295" s="26"/>
      <c r="E295" s="27"/>
      <c r="H295" s="41" t="str">
        <f t="shared" si="22"/>
        <v/>
      </c>
      <c r="I295" s="29" t="str">
        <f t="shared" si="23"/>
        <v/>
      </c>
      <c r="J295" s="20" t="str">
        <f t="shared" si="24"/>
        <v/>
      </c>
      <c r="K295" s="20" t="str">
        <f t="shared" si="21"/>
        <v/>
      </c>
      <c r="L295" s="20" t="str">
        <f>IF(B295="","",K295-#REF!)</f>
        <v/>
      </c>
      <c r="M295" s="37"/>
      <c r="N295" s="43" t="str">
        <f>IF(B295="","",(SUM($E$10:E295)+SUM($F$10:F295))/L295)</f>
        <v/>
      </c>
    </row>
    <row r="296" spans="1:14" x14ac:dyDescent="0.25">
      <c r="A296" s="39">
        <v>287</v>
      </c>
      <c r="B296" s="40"/>
      <c r="D296" s="26"/>
      <c r="E296" s="27"/>
      <c r="H296" s="41" t="str">
        <f t="shared" si="22"/>
        <v/>
      </c>
      <c r="I296" s="29" t="str">
        <f t="shared" si="23"/>
        <v/>
      </c>
      <c r="J296" s="20" t="str">
        <f t="shared" si="24"/>
        <v/>
      </c>
      <c r="K296" s="20" t="str">
        <f t="shared" si="21"/>
        <v/>
      </c>
      <c r="L296" s="20" t="str">
        <f>IF(B296="","",K296-#REF!)</f>
        <v/>
      </c>
      <c r="M296" s="37"/>
      <c r="N296" s="43" t="str">
        <f>IF(B296="","",(SUM($E$10:E296)+SUM($F$10:F296))/L296)</f>
        <v/>
      </c>
    </row>
    <row r="297" spans="1:14" x14ac:dyDescent="0.25">
      <c r="A297" s="39">
        <v>288</v>
      </c>
      <c r="B297" s="40"/>
      <c r="D297" s="26"/>
      <c r="E297" s="27"/>
      <c r="H297" s="41" t="str">
        <f t="shared" si="22"/>
        <v/>
      </c>
      <c r="I297" s="29" t="str">
        <f t="shared" si="23"/>
        <v/>
      </c>
      <c r="J297" s="20" t="str">
        <f t="shared" si="24"/>
        <v/>
      </c>
      <c r="K297" s="20" t="str">
        <f t="shared" si="21"/>
        <v/>
      </c>
      <c r="L297" s="20" t="str">
        <f>IF(B297="","",K297-#REF!)</f>
        <v/>
      </c>
      <c r="M297" s="37"/>
      <c r="N297" s="43" t="str">
        <f>IF(B297="","",(SUM($E$10:E297)+SUM($F$10:F297))/L297)</f>
        <v/>
      </c>
    </row>
    <row r="298" spans="1:14" x14ac:dyDescent="0.25">
      <c r="A298" s="39">
        <v>289</v>
      </c>
      <c r="B298" s="40"/>
      <c r="D298" s="26"/>
      <c r="E298" s="27"/>
      <c r="H298" s="41" t="str">
        <f t="shared" si="22"/>
        <v/>
      </c>
      <c r="I298" s="29" t="str">
        <f t="shared" si="23"/>
        <v/>
      </c>
      <c r="J298" s="20" t="str">
        <f t="shared" si="24"/>
        <v/>
      </c>
      <c r="K298" s="20" t="str">
        <f t="shared" si="21"/>
        <v/>
      </c>
      <c r="L298" s="20" t="str">
        <f>IF(B298="","",K298-#REF!)</f>
        <v/>
      </c>
      <c r="M298" s="37"/>
      <c r="N298" s="43" t="str">
        <f>IF(B298="","",(SUM($E$10:E298)+SUM($F$10:F298))/L298)</f>
        <v/>
      </c>
    </row>
    <row r="299" spans="1:14" x14ac:dyDescent="0.25">
      <c r="A299" s="39">
        <v>290</v>
      </c>
      <c r="B299" s="40"/>
      <c r="D299" s="26"/>
      <c r="E299" s="27"/>
      <c r="H299" s="41" t="str">
        <f t="shared" si="22"/>
        <v/>
      </c>
      <c r="I299" s="29" t="str">
        <f t="shared" si="23"/>
        <v/>
      </c>
      <c r="J299" s="20" t="str">
        <f t="shared" si="24"/>
        <v/>
      </c>
      <c r="K299" s="20" t="str">
        <f t="shared" si="21"/>
        <v/>
      </c>
      <c r="L299" s="20"/>
      <c r="M299" s="37"/>
      <c r="N299" s="43" t="str">
        <f>IF(B299="","",(SUM($E$10:E299)+SUM($F$10:F299))/L299)</f>
        <v/>
      </c>
    </row>
    <row r="300" spans="1:14" x14ac:dyDescent="0.25">
      <c r="A300" s="39">
        <v>291</v>
      </c>
      <c r="B300" s="40"/>
      <c r="D300" s="26"/>
      <c r="E300" s="27"/>
      <c r="H300" s="41" t="str">
        <f t="shared" si="22"/>
        <v/>
      </c>
      <c r="I300" s="29" t="str">
        <f t="shared" si="23"/>
        <v/>
      </c>
      <c r="J300" s="20" t="str">
        <f t="shared" si="24"/>
        <v/>
      </c>
      <c r="K300" s="20" t="str">
        <f t="shared" si="21"/>
        <v/>
      </c>
      <c r="L300" s="20"/>
      <c r="M300" s="37"/>
      <c r="N300" s="43" t="str">
        <f>IF(B300="","",(SUM($E$10:E300)+SUM($F$10:F300))/L300)</f>
        <v/>
      </c>
    </row>
    <row r="301" spans="1:14" x14ac:dyDescent="0.25">
      <c r="A301" s="39">
        <v>292</v>
      </c>
      <c r="B301" s="40"/>
      <c r="D301" s="26"/>
      <c r="E301" s="27"/>
      <c r="H301" s="41" t="str">
        <f t="shared" si="22"/>
        <v/>
      </c>
      <c r="I301" s="29" t="str">
        <f t="shared" si="23"/>
        <v/>
      </c>
      <c r="J301" s="20" t="str">
        <f t="shared" si="24"/>
        <v/>
      </c>
      <c r="K301" s="20" t="str">
        <f t="shared" ref="K301:K364" si="25">IF(B301="","",$C$10+(C301-$C$10)/$N$8)</f>
        <v/>
      </c>
      <c r="L301" s="20"/>
      <c r="M301" s="37"/>
      <c r="N301" s="43" t="str">
        <f>IF(B301="","",(SUM($E$10:E301)+SUM($F$10:F301))/L301)</f>
        <v/>
      </c>
    </row>
    <row r="302" spans="1:14" x14ac:dyDescent="0.25">
      <c r="A302" s="39">
        <v>293</v>
      </c>
      <c r="B302" s="40"/>
      <c r="D302" s="26"/>
      <c r="E302" s="27"/>
      <c r="H302" s="41" t="str">
        <f t="shared" si="22"/>
        <v/>
      </c>
      <c r="I302" s="29" t="str">
        <f t="shared" si="23"/>
        <v/>
      </c>
      <c r="J302" s="20" t="str">
        <f t="shared" si="24"/>
        <v/>
      </c>
      <c r="K302" s="20" t="str">
        <f t="shared" si="25"/>
        <v/>
      </c>
      <c r="L302" s="20"/>
      <c r="M302" s="37"/>
      <c r="N302" s="43" t="str">
        <f>IF(B302="","",(SUM($E$10:E302)+SUM($F$10:F302))/L302)</f>
        <v/>
      </c>
    </row>
    <row r="303" spans="1:14" x14ac:dyDescent="0.25">
      <c r="A303" s="39">
        <v>294</v>
      </c>
      <c r="B303" s="40"/>
      <c r="D303" s="26"/>
      <c r="E303" s="27"/>
      <c r="H303" s="41" t="str">
        <f t="shared" si="22"/>
        <v/>
      </c>
      <c r="I303" s="29" t="str">
        <f t="shared" si="23"/>
        <v/>
      </c>
      <c r="J303" s="20" t="str">
        <f t="shared" si="24"/>
        <v/>
      </c>
      <c r="K303" s="20" t="str">
        <f t="shared" si="25"/>
        <v/>
      </c>
      <c r="L303" s="20"/>
      <c r="M303" s="37"/>
      <c r="N303" s="43" t="str">
        <f>IF(B303="","",(SUM($E$10:E303)+SUM($F$10:F303))/L303)</f>
        <v/>
      </c>
    </row>
    <row r="304" spans="1:14" x14ac:dyDescent="0.25">
      <c r="A304" s="39">
        <v>295</v>
      </c>
      <c r="B304" s="40"/>
      <c r="D304" s="26"/>
      <c r="E304" s="27"/>
      <c r="H304" s="41" t="str">
        <f t="shared" si="22"/>
        <v/>
      </c>
      <c r="I304" s="29" t="str">
        <f t="shared" si="23"/>
        <v/>
      </c>
      <c r="J304" s="20" t="str">
        <f t="shared" si="24"/>
        <v/>
      </c>
      <c r="K304" s="20" t="str">
        <f t="shared" si="25"/>
        <v/>
      </c>
      <c r="L304" s="20"/>
      <c r="M304" s="37"/>
      <c r="N304" s="43" t="str">
        <f>IF(B304="","",(SUM($E$10:E304)+SUM($F$10:F304))/L304)</f>
        <v/>
      </c>
    </row>
    <row r="305" spans="1:14" x14ac:dyDescent="0.25">
      <c r="A305" s="39">
        <v>296</v>
      </c>
      <c r="B305" s="40"/>
      <c r="D305" s="26"/>
      <c r="E305" s="27"/>
      <c r="H305" s="41" t="str">
        <f t="shared" si="22"/>
        <v/>
      </c>
      <c r="I305" s="29" t="str">
        <f t="shared" si="23"/>
        <v/>
      </c>
      <c r="J305" s="20" t="str">
        <f t="shared" si="24"/>
        <v/>
      </c>
      <c r="K305" s="20" t="str">
        <f t="shared" si="25"/>
        <v/>
      </c>
      <c r="L305" s="20"/>
      <c r="M305" s="37"/>
      <c r="N305" s="43" t="str">
        <f>IF(B305="","",(SUM($E$10:E305)+SUM($F$10:F305))/L305)</f>
        <v/>
      </c>
    </row>
    <row r="306" spans="1:14" x14ac:dyDescent="0.25">
      <c r="A306" s="39">
        <v>297</v>
      </c>
      <c r="B306" s="40"/>
      <c r="D306" s="26"/>
      <c r="E306" s="27"/>
      <c r="H306" s="41" t="str">
        <f t="shared" si="22"/>
        <v/>
      </c>
      <c r="I306" s="29" t="str">
        <f t="shared" si="23"/>
        <v/>
      </c>
      <c r="J306" s="20" t="str">
        <f t="shared" si="24"/>
        <v/>
      </c>
      <c r="K306" s="20" t="str">
        <f t="shared" si="25"/>
        <v/>
      </c>
      <c r="L306" s="20"/>
      <c r="M306" s="37"/>
      <c r="N306" s="43" t="str">
        <f>IF(B306="","",(SUM($E$10:E306)+SUM($F$10:F306))/L306)</f>
        <v/>
      </c>
    </row>
    <row r="307" spans="1:14" x14ac:dyDescent="0.25">
      <c r="A307" s="39">
        <v>298</v>
      </c>
      <c r="B307" s="40"/>
      <c r="D307" s="26"/>
      <c r="E307" s="27"/>
      <c r="H307" s="41" t="str">
        <f t="shared" si="22"/>
        <v/>
      </c>
      <c r="I307" s="29" t="str">
        <f t="shared" si="23"/>
        <v/>
      </c>
      <c r="J307" s="20" t="str">
        <f t="shared" si="24"/>
        <v/>
      </c>
      <c r="K307" s="20" t="str">
        <f t="shared" si="25"/>
        <v/>
      </c>
      <c r="L307" s="20"/>
      <c r="M307" s="37"/>
      <c r="N307" s="43" t="str">
        <f>IF(B307="","",(SUM($E$10:E307)+SUM($F$10:F307))/L307)</f>
        <v/>
      </c>
    </row>
    <row r="308" spans="1:14" x14ac:dyDescent="0.25">
      <c r="A308" s="39">
        <v>299</v>
      </c>
      <c r="B308" s="40"/>
      <c r="D308" s="26"/>
      <c r="E308" s="27"/>
      <c r="H308" s="41" t="str">
        <f t="shared" si="22"/>
        <v/>
      </c>
      <c r="I308" s="29" t="str">
        <f t="shared" si="23"/>
        <v/>
      </c>
      <c r="J308" s="20" t="str">
        <f t="shared" si="24"/>
        <v/>
      </c>
      <c r="K308" s="20" t="str">
        <f t="shared" si="25"/>
        <v/>
      </c>
      <c r="L308" s="20"/>
      <c r="M308" s="37"/>
      <c r="N308" s="43" t="str">
        <f>IF(B308="","",(SUM($E$10:E308)+SUM($F$10:F308))/L308)</f>
        <v/>
      </c>
    </row>
    <row r="309" spans="1:14" x14ac:dyDescent="0.25">
      <c r="A309" s="39">
        <v>300</v>
      </c>
      <c r="B309" s="40"/>
      <c r="D309" s="26"/>
      <c r="E309" s="27"/>
      <c r="H309" s="41" t="str">
        <f t="shared" si="22"/>
        <v/>
      </c>
      <c r="I309" s="29" t="str">
        <f t="shared" si="23"/>
        <v/>
      </c>
      <c r="J309" s="20" t="str">
        <f t="shared" si="24"/>
        <v/>
      </c>
      <c r="K309" s="20" t="str">
        <f t="shared" si="25"/>
        <v/>
      </c>
      <c r="L309" s="20"/>
      <c r="M309" s="37"/>
      <c r="N309" s="43" t="str">
        <f>IF(B309="","",(SUM($E$10:E309)+SUM($F$10:F309))/L309)</f>
        <v/>
      </c>
    </row>
    <row r="310" spans="1:14" x14ac:dyDescent="0.25">
      <c r="A310" s="39">
        <v>301</v>
      </c>
      <c r="B310" s="40"/>
      <c r="D310" s="26"/>
      <c r="E310" s="27"/>
      <c r="H310" s="41" t="str">
        <f t="shared" si="22"/>
        <v/>
      </c>
      <c r="I310" s="29" t="str">
        <f t="shared" si="23"/>
        <v/>
      </c>
      <c r="J310" s="20" t="str">
        <f t="shared" si="24"/>
        <v/>
      </c>
      <c r="K310" s="20" t="str">
        <f t="shared" si="25"/>
        <v/>
      </c>
      <c r="L310" s="20"/>
      <c r="M310" s="37"/>
      <c r="N310" s="43" t="str">
        <f>IF(B310="","",(SUM($E$10:E310)+SUM($F$10:F310))/L310)</f>
        <v/>
      </c>
    </row>
    <row r="311" spans="1:14" x14ac:dyDescent="0.25">
      <c r="A311" s="39">
        <v>302</v>
      </c>
      <c r="B311" s="40"/>
      <c r="D311" s="26"/>
      <c r="E311" s="27"/>
      <c r="H311" s="41" t="str">
        <f t="shared" si="22"/>
        <v/>
      </c>
      <c r="I311" s="29" t="str">
        <f t="shared" si="23"/>
        <v/>
      </c>
      <c r="J311" s="20" t="str">
        <f t="shared" si="24"/>
        <v/>
      </c>
      <c r="K311" s="20" t="str">
        <f t="shared" si="25"/>
        <v/>
      </c>
      <c r="L311" s="20"/>
      <c r="M311" s="37"/>
      <c r="N311" s="43" t="str">
        <f>IF(B311="","",(SUM($E$10:E311)+SUM($F$10:F311))/L311)</f>
        <v/>
      </c>
    </row>
    <row r="312" spans="1:14" x14ac:dyDescent="0.25">
      <c r="A312" s="39">
        <v>303</v>
      </c>
      <c r="B312" s="40"/>
      <c r="D312" s="26"/>
      <c r="E312" s="27"/>
      <c r="H312" s="41" t="str">
        <f t="shared" si="22"/>
        <v/>
      </c>
      <c r="I312" s="29" t="str">
        <f t="shared" si="23"/>
        <v/>
      </c>
      <c r="J312" s="20" t="str">
        <f t="shared" si="24"/>
        <v/>
      </c>
      <c r="K312" s="20" t="str">
        <f t="shared" si="25"/>
        <v/>
      </c>
      <c r="L312" s="20"/>
      <c r="M312" s="37"/>
      <c r="N312" s="43" t="str">
        <f>IF(B312="","",(SUM($E$10:E312)+SUM($F$10:F312))/L312)</f>
        <v/>
      </c>
    </row>
    <row r="313" spans="1:14" x14ac:dyDescent="0.25">
      <c r="A313" s="39">
        <v>304</v>
      </c>
      <c r="B313" s="40"/>
      <c r="D313" s="26"/>
      <c r="E313" s="27"/>
      <c r="H313" s="41" t="str">
        <f t="shared" si="22"/>
        <v/>
      </c>
      <c r="I313" s="29" t="str">
        <f t="shared" si="23"/>
        <v/>
      </c>
      <c r="J313" s="20" t="str">
        <f t="shared" si="24"/>
        <v/>
      </c>
      <c r="K313" s="20" t="str">
        <f t="shared" si="25"/>
        <v/>
      </c>
      <c r="L313" s="20"/>
      <c r="M313" s="37"/>
      <c r="N313" s="43" t="str">
        <f>IF(B313="","",(SUM($E$10:E313)+SUM($F$10:F313))/L313)</f>
        <v/>
      </c>
    </row>
    <row r="314" spans="1:14" x14ac:dyDescent="0.25">
      <c r="A314" s="39">
        <v>305</v>
      </c>
      <c r="B314" s="40"/>
      <c r="D314" s="26"/>
      <c r="E314" s="27"/>
      <c r="H314" s="41" t="str">
        <f t="shared" si="22"/>
        <v/>
      </c>
      <c r="I314" s="29" t="str">
        <f t="shared" si="23"/>
        <v/>
      </c>
      <c r="J314" s="20" t="str">
        <f t="shared" si="24"/>
        <v/>
      </c>
      <c r="K314" s="20" t="str">
        <f t="shared" si="25"/>
        <v/>
      </c>
      <c r="L314" s="20"/>
      <c r="M314" s="37"/>
      <c r="N314" s="43" t="str">
        <f>IF(B314="","",(SUM($E$10:E314)+SUM($F$10:F314))/L314)</f>
        <v/>
      </c>
    </row>
    <row r="315" spans="1:14" x14ac:dyDescent="0.25">
      <c r="A315" s="39">
        <v>306</v>
      </c>
      <c r="B315" s="40"/>
      <c r="D315" s="26"/>
      <c r="E315" s="27"/>
      <c r="H315" s="41" t="str">
        <f t="shared" si="22"/>
        <v/>
      </c>
      <c r="I315" s="29" t="str">
        <f t="shared" si="23"/>
        <v/>
      </c>
      <c r="J315" s="20" t="str">
        <f t="shared" si="24"/>
        <v/>
      </c>
      <c r="K315" s="20" t="str">
        <f t="shared" si="25"/>
        <v/>
      </c>
      <c r="L315" s="20"/>
      <c r="M315" s="37"/>
      <c r="N315" s="43" t="str">
        <f>IF(B315="","",(SUM($E$10:E315)+SUM($F$10:F315))/L315)</f>
        <v/>
      </c>
    </row>
    <row r="316" spans="1:14" x14ac:dyDescent="0.25">
      <c r="A316" s="39">
        <v>307</v>
      </c>
      <c r="B316" s="40"/>
      <c r="D316" s="26"/>
      <c r="E316" s="27"/>
      <c r="H316" s="41" t="str">
        <f t="shared" si="22"/>
        <v/>
      </c>
      <c r="I316" s="29" t="str">
        <f t="shared" si="23"/>
        <v/>
      </c>
      <c r="J316" s="20" t="str">
        <f t="shared" si="24"/>
        <v/>
      </c>
      <c r="K316" s="20" t="str">
        <f t="shared" si="25"/>
        <v/>
      </c>
      <c r="L316" s="20"/>
      <c r="M316" s="37"/>
      <c r="N316" s="43" t="str">
        <f>IF(B316="","",(SUM($E$10:E316)+SUM($F$10:F316))/L316)</f>
        <v/>
      </c>
    </row>
    <row r="317" spans="1:14" x14ac:dyDescent="0.25">
      <c r="A317" s="39">
        <v>308</v>
      </c>
      <c r="B317" s="40"/>
      <c r="D317" s="26"/>
      <c r="E317" s="27"/>
      <c r="H317" s="41" t="str">
        <f t="shared" si="22"/>
        <v/>
      </c>
      <c r="I317" s="29" t="str">
        <f t="shared" si="23"/>
        <v/>
      </c>
      <c r="J317" s="20" t="str">
        <f t="shared" si="24"/>
        <v/>
      </c>
      <c r="K317" s="20" t="str">
        <f t="shared" si="25"/>
        <v/>
      </c>
      <c r="L317" s="20"/>
      <c r="M317" s="37"/>
      <c r="N317" s="43" t="str">
        <f>IF(B317="","",(SUM($E$10:E317)+SUM($F$10:F317))/K317)</f>
        <v/>
      </c>
    </row>
    <row r="318" spans="1:14" x14ac:dyDescent="0.25">
      <c r="A318" s="39">
        <v>309</v>
      </c>
      <c r="B318" s="40"/>
      <c r="D318" s="26"/>
      <c r="E318" s="27"/>
      <c r="H318" s="41" t="str">
        <f t="shared" si="22"/>
        <v/>
      </c>
      <c r="I318" s="29" t="str">
        <f t="shared" si="23"/>
        <v/>
      </c>
      <c r="J318" s="20" t="str">
        <f t="shared" si="24"/>
        <v/>
      </c>
      <c r="K318" s="20" t="str">
        <f t="shared" si="25"/>
        <v/>
      </c>
      <c r="L318" s="20"/>
      <c r="M318" s="37"/>
      <c r="N318" s="43" t="str">
        <f>IF(B318="","",(SUM($E$10:E318)+SUM($F$10:F318))/K318)</f>
        <v/>
      </c>
    </row>
    <row r="319" spans="1:14" x14ac:dyDescent="0.25">
      <c r="A319" s="39">
        <v>310</v>
      </c>
      <c r="B319" s="40"/>
      <c r="D319" s="26"/>
      <c r="E319" s="27"/>
      <c r="H319" s="41" t="str">
        <f t="shared" si="22"/>
        <v/>
      </c>
      <c r="I319" s="29" t="str">
        <f t="shared" si="23"/>
        <v/>
      </c>
      <c r="J319" s="20" t="str">
        <f t="shared" si="24"/>
        <v/>
      </c>
      <c r="K319" s="20" t="str">
        <f t="shared" si="25"/>
        <v/>
      </c>
      <c r="L319" s="20"/>
      <c r="M319" s="37"/>
      <c r="N319" s="43" t="str">
        <f>IF(B319="","",(SUM($E$10:E319)+SUM($F$10:F319))/K319)</f>
        <v/>
      </c>
    </row>
    <row r="320" spans="1:14" x14ac:dyDescent="0.25">
      <c r="A320" s="39">
        <v>311</v>
      </c>
      <c r="B320" s="40"/>
      <c r="D320" s="26"/>
      <c r="E320" s="27"/>
      <c r="H320" s="41" t="str">
        <f t="shared" si="22"/>
        <v/>
      </c>
      <c r="I320" s="29" t="str">
        <f t="shared" si="23"/>
        <v/>
      </c>
      <c r="J320" s="20" t="str">
        <f t="shared" si="24"/>
        <v/>
      </c>
      <c r="K320" s="20" t="str">
        <f t="shared" si="25"/>
        <v/>
      </c>
      <c r="L320" s="20"/>
      <c r="M320" s="37"/>
      <c r="N320" s="43" t="str">
        <f>IF(B320="","",(SUM($E$10:E320)+SUM($F$10:F320))/K320)</f>
        <v/>
      </c>
    </row>
    <row r="321" spans="1:14" x14ac:dyDescent="0.25">
      <c r="A321" s="39">
        <v>312</v>
      </c>
      <c r="B321" s="40"/>
      <c r="D321" s="26"/>
      <c r="E321" s="27"/>
      <c r="H321" s="41" t="str">
        <f t="shared" si="22"/>
        <v/>
      </c>
      <c r="I321" s="29" t="str">
        <f t="shared" si="23"/>
        <v/>
      </c>
      <c r="J321" s="20" t="str">
        <f t="shared" si="24"/>
        <v/>
      </c>
      <c r="K321" s="20" t="str">
        <f t="shared" si="25"/>
        <v/>
      </c>
      <c r="L321" s="20"/>
      <c r="M321" s="37"/>
      <c r="N321" s="43" t="str">
        <f>IF(B321="","",(SUM($E$10:E321)+SUM($F$10:F321))/K321)</f>
        <v/>
      </c>
    </row>
    <row r="322" spans="1:14" x14ac:dyDescent="0.25">
      <c r="A322" s="39">
        <v>313</v>
      </c>
      <c r="B322" s="40"/>
      <c r="D322" s="26"/>
      <c r="E322" s="27"/>
      <c r="H322" s="41" t="str">
        <f t="shared" si="22"/>
        <v/>
      </c>
      <c r="I322" s="29" t="str">
        <f t="shared" si="23"/>
        <v/>
      </c>
      <c r="J322" s="20" t="str">
        <f t="shared" si="24"/>
        <v/>
      </c>
      <c r="K322" s="20" t="str">
        <f t="shared" si="25"/>
        <v/>
      </c>
      <c r="L322" s="20"/>
      <c r="M322" s="37"/>
      <c r="N322" s="43" t="str">
        <f>IF(B322="","",(SUM($E$10:E322)+SUM($F$10:F322))/K322)</f>
        <v/>
      </c>
    </row>
    <row r="323" spans="1:14" x14ac:dyDescent="0.25">
      <c r="A323" s="39">
        <v>314</v>
      </c>
      <c r="B323" s="40"/>
      <c r="D323" s="26"/>
      <c r="E323" s="27"/>
      <c r="H323" s="41" t="str">
        <f t="shared" si="22"/>
        <v/>
      </c>
      <c r="I323" s="29" t="str">
        <f t="shared" si="23"/>
        <v/>
      </c>
      <c r="J323" s="20" t="str">
        <f t="shared" si="24"/>
        <v/>
      </c>
      <c r="K323" s="20" t="str">
        <f t="shared" si="25"/>
        <v/>
      </c>
      <c r="L323" s="20"/>
      <c r="M323" s="37"/>
      <c r="N323" s="43" t="str">
        <f>IF(B323="","",(SUM($E$10:E323)+SUM($F$10:F323))/K323)</f>
        <v/>
      </c>
    </row>
    <row r="324" spans="1:14" x14ac:dyDescent="0.25">
      <c r="A324" s="39">
        <v>315</v>
      </c>
      <c r="B324" s="40"/>
      <c r="D324" s="26"/>
      <c r="E324" s="27"/>
      <c r="H324" s="41" t="str">
        <f t="shared" si="22"/>
        <v/>
      </c>
      <c r="I324" s="29" t="str">
        <f t="shared" si="23"/>
        <v/>
      </c>
      <c r="J324" s="20" t="str">
        <f t="shared" si="24"/>
        <v/>
      </c>
      <c r="K324" s="20" t="str">
        <f t="shared" si="25"/>
        <v/>
      </c>
      <c r="L324" s="20"/>
      <c r="M324" s="37"/>
      <c r="N324" s="43" t="str">
        <f>IF(B324="","",(SUM($E$10:E324)+SUM($F$10:F324))/K324)</f>
        <v/>
      </c>
    </row>
    <row r="325" spans="1:14" x14ac:dyDescent="0.25">
      <c r="A325" s="39">
        <v>316</v>
      </c>
      <c r="B325" s="40"/>
      <c r="D325" s="26"/>
      <c r="E325" s="27"/>
      <c r="H325" s="41" t="str">
        <f t="shared" si="22"/>
        <v/>
      </c>
      <c r="I325" s="29" t="str">
        <f t="shared" si="23"/>
        <v/>
      </c>
      <c r="J325" s="20" t="str">
        <f t="shared" si="24"/>
        <v/>
      </c>
      <c r="K325" s="20" t="str">
        <f t="shared" si="25"/>
        <v/>
      </c>
      <c r="L325" s="20"/>
      <c r="M325" s="37"/>
      <c r="N325" s="43" t="str">
        <f>IF(B325="","",(SUM($E$10:E325)+SUM($F$10:F325))/K325)</f>
        <v/>
      </c>
    </row>
    <row r="326" spans="1:14" x14ac:dyDescent="0.25">
      <c r="A326" s="39">
        <v>317</v>
      </c>
      <c r="B326" s="40"/>
      <c r="D326" s="26"/>
      <c r="E326" s="27"/>
      <c r="H326" s="41" t="str">
        <f t="shared" si="22"/>
        <v/>
      </c>
      <c r="I326" s="29" t="str">
        <f t="shared" si="23"/>
        <v/>
      </c>
      <c r="J326" s="20" t="str">
        <f t="shared" si="24"/>
        <v/>
      </c>
      <c r="K326" s="20" t="str">
        <f t="shared" si="25"/>
        <v/>
      </c>
      <c r="L326" s="20"/>
      <c r="M326" s="37"/>
      <c r="N326" s="43" t="str">
        <f>IF(B326="","",(SUM($E$10:E326)+SUM($F$10:F326))/K326)</f>
        <v/>
      </c>
    </row>
    <row r="327" spans="1:14" x14ac:dyDescent="0.25">
      <c r="A327" s="39">
        <v>318</v>
      </c>
      <c r="B327" s="40"/>
      <c r="D327" s="26"/>
      <c r="E327" s="27"/>
      <c r="H327" s="41" t="str">
        <f t="shared" si="22"/>
        <v/>
      </c>
      <c r="I327" s="29" t="str">
        <f t="shared" si="23"/>
        <v/>
      </c>
      <c r="J327" s="20" t="str">
        <f t="shared" si="24"/>
        <v/>
      </c>
      <c r="K327" s="20" t="str">
        <f t="shared" si="25"/>
        <v/>
      </c>
      <c r="L327" s="20"/>
      <c r="M327" s="37"/>
      <c r="N327" s="43" t="str">
        <f>IF(B327="","",(SUM($E$10:E327)+SUM($F$10:F327))/K327)</f>
        <v/>
      </c>
    </row>
    <row r="328" spans="1:14" x14ac:dyDescent="0.25">
      <c r="A328" s="39">
        <v>319</v>
      </c>
      <c r="B328" s="40"/>
      <c r="D328" s="26"/>
      <c r="E328" s="27"/>
      <c r="H328" s="41" t="str">
        <f t="shared" si="22"/>
        <v/>
      </c>
      <c r="I328" s="29" t="str">
        <f t="shared" si="23"/>
        <v/>
      </c>
      <c r="J328" s="20" t="str">
        <f t="shared" si="24"/>
        <v/>
      </c>
      <c r="K328" s="20" t="str">
        <f t="shared" si="25"/>
        <v/>
      </c>
      <c r="L328" s="20"/>
      <c r="M328" s="37"/>
      <c r="N328" s="43" t="str">
        <f>IF(B328="","",(SUM($E$10:E328)+SUM($F$10:F328))/K328)</f>
        <v/>
      </c>
    </row>
    <row r="329" spans="1:14" x14ac:dyDescent="0.25">
      <c r="A329" s="39">
        <v>320</v>
      </c>
      <c r="B329" s="40"/>
      <c r="D329" s="26"/>
      <c r="E329" s="27"/>
      <c r="H329" s="41" t="str">
        <f t="shared" si="22"/>
        <v/>
      </c>
      <c r="I329" s="29" t="str">
        <f t="shared" si="23"/>
        <v/>
      </c>
      <c r="J329" s="20" t="str">
        <f t="shared" si="24"/>
        <v/>
      </c>
      <c r="K329" s="20" t="str">
        <f t="shared" si="25"/>
        <v/>
      </c>
      <c r="L329" s="20"/>
      <c r="M329" s="37"/>
      <c r="N329" s="43" t="str">
        <f>IF(B329="","",(SUM($E$10:E329)+SUM($F$10:F329))/K329)</f>
        <v/>
      </c>
    </row>
    <row r="330" spans="1:14" x14ac:dyDescent="0.25">
      <c r="A330" s="39">
        <v>321</v>
      </c>
      <c r="B330" s="40"/>
      <c r="D330" s="26"/>
      <c r="E330" s="27"/>
      <c r="H330" s="41" t="str">
        <f t="shared" ref="H330:H393" si="26">IF(B330="","",E330/D330)</f>
        <v/>
      </c>
      <c r="I330" s="29" t="str">
        <f t="shared" si="23"/>
        <v/>
      </c>
      <c r="J330" s="20" t="str">
        <f t="shared" si="24"/>
        <v/>
      </c>
      <c r="K330" s="20" t="str">
        <f t="shared" si="25"/>
        <v/>
      </c>
      <c r="L330" s="20"/>
      <c r="M330" s="37"/>
      <c r="N330" s="43" t="str">
        <f>IF(B330="","",(SUM($E$10:E330)+SUM($F$10:F330))/K330)</f>
        <v/>
      </c>
    </row>
    <row r="331" spans="1:14" x14ac:dyDescent="0.25">
      <c r="A331" s="39">
        <v>322</v>
      </c>
      <c r="B331" s="40"/>
      <c r="D331" s="26"/>
      <c r="E331" s="27"/>
      <c r="H331" s="41" t="str">
        <f t="shared" si="26"/>
        <v/>
      </c>
      <c r="I331" s="29" t="str">
        <f t="shared" si="23"/>
        <v/>
      </c>
      <c r="J331" s="20" t="str">
        <f t="shared" si="24"/>
        <v/>
      </c>
      <c r="K331" s="20" t="str">
        <f t="shared" si="25"/>
        <v/>
      </c>
      <c r="L331" s="20"/>
      <c r="M331" s="37"/>
      <c r="N331" s="43" t="str">
        <f>IF(B331="","",(SUM($E$10:E331)+SUM($F$10:F331))/K331)</f>
        <v/>
      </c>
    </row>
    <row r="332" spans="1:14" x14ac:dyDescent="0.25">
      <c r="A332" s="39">
        <v>323</v>
      </c>
      <c r="B332" s="40"/>
      <c r="D332" s="26"/>
      <c r="E332" s="27"/>
      <c r="H332" s="41" t="str">
        <f t="shared" si="26"/>
        <v/>
      </c>
      <c r="I332" s="29" t="str">
        <f t="shared" ref="I332:I395" si="27">IF(B332="","",D332/((J332)/100))</f>
        <v/>
      </c>
      <c r="J332" s="20" t="str">
        <f t="shared" ref="J332:J395" si="28">IF(B332="","",(C332-C331)/$N$8)</f>
        <v/>
      </c>
      <c r="K332" s="20" t="str">
        <f t="shared" si="25"/>
        <v/>
      </c>
      <c r="L332" s="20"/>
      <c r="M332" s="37"/>
      <c r="N332" s="43" t="s">
        <v>33</v>
      </c>
    </row>
    <row r="333" spans="1:14" x14ac:dyDescent="0.25">
      <c r="A333" s="39">
        <v>324</v>
      </c>
      <c r="B333" s="40"/>
      <c r="D333" s="26"/>
      <c r="E333" s="27"/>
      <c r="H333" s="41" t="str">
        <f t="shared" si="26"/>
        <v/>
      </c>
      <c r="I333" s="29" t="str">
        <f t="shared" si="27"/>
        <v/>
      </c>
      <c r="J333" s="20" t="str">
        <f t="shared" si="28"/>
        <v/>
      </c>
      <c r="K333" s="20" t="str">
        <f t="shared" si="25"/>
        <v/>
      </c>
      <c r="L333" s="20"/>
      <c r="M333" s="37"/>
      <c r="N333" s="43" t="s">
        <v>33</v>
      </c>
    </row>
    <row r="334" spans="1:14" x14ac:dyDescent="0.25">
      <c r="A334" s="39">
        <v>325</v>
      </c>
      <c r="B334" s="40"/>
      <c r="D334" s="26"/>
      <c r="E334" s="27"/>
      <c r="H334" s="41" t="str">
        <f t="shared" si="26"/>
        <v/>
      </c>
      <c r="I334" s="29" t="str">
        <f t="shared" si="27"/>
        <v/>
      </c>
      <c r="J334" s="20" t="str">
        <f t="shared" si="28"/>
        <v/>
      </c>
      <c r="K334" s="20" t="str">
        <f t="shared" si="25"/>
        <v/>
      </c>
      <c r="L334" s="20"/>
      <c r="M334" s="37"/>
      <c r="N334" s="43" t="str">
        <f>IF(B334="","",(SUM($E$10:E334)+SUM($F$10:F334))/K334)</f>
        <v/>
      </c>
    </row>
    <row r="335" spans="1:14" x14ac:dyDescent="0.25">
      <c r="A335" s="39">
        <v>326</v>
      </c>
      <c r="B335" s="40"/>
      <c r="D335" s="26"/>
      <c r="E335" s="27"/>
      <c r="H335" s="41" t="str">
        <f t="shared" si="26"/>
        <v/>
      </c>
      <c r="I335" s="29" t="str">
        <f t="shared" si="27"/>
        <v/>
      </c>
      <c r="J335" s="20" t="str">
        <f t="shared" si="28"/>
        <v/>
      </c>
      <c r="K335" s="20" t="str">
        <f t="shared" si="25"/>
        <v/>
      </c>
      <c r="L335" s="20"/>
      <c r="M335" s="37"/>
      <c r="N335" s="43" t="str">
        <f>IF(B335="","",(SUM($E$10:E335)+SUM($F$10:F335))/K335)</f>
        <v/>
      </c>
    </row>
    <row r="336" spans="1:14" x14ac:dyDescent="0.25">
      <c r="A336" s="39">
        <v>327</v>
      </c>
      <c r="B336" s="40"/>
      <c r="D336" s="26"/>
      <c r="E336" s="27"/>
      <c r="H336" s="41" t="str">
        <f t="shared" si="26"/>
        <v/>
      </c>
      <c r="I336" s="29" t="str">
        <f t="shared" si="27"/>
        <v/>
      </c>
      <c r="J336" s="20" t="str">
        <f t="shared" si="28"/>
        <v/>
      </c>
      <c r="K336" s="20" t="str">
        <f t="shared" si="25"/>
        <v/>
      </c>
      <c r="L336" s="20"/>
      <c r="M336" s="37"/>
      <c r="N336" s="43" t="str">
        <f>IF(B336="","",(SUM($E$10:E336)+SUM($F$10:F336))/K336)</f>
        <v/>
      </c>
    </row>
    <row r="337" spans="1:14" x14ac:dyDescent="0.25">
      <c r="A337" s="39">
        <v>328</v>
      </c>
      <c r="B337" s="40"/>
      <c r="D337" s="26"/>
      <c r="E337" s="27"/>
      <c r="H337" s="41" t="str">
        <f t="shared" si="26"/>
        <v/>
      </c>
      <c r="I337" s="29" t="str">
        <f t="shared" si="27"/>
        <v/>
      </c>
      <c r="J337" s="20" t="str">
        <f t="shared" si="28"/>
        <v/>
      </c>
      <c r="K337" s="20" t="str">
        <f t="shared" si="25"/>
        <v/>
      </c>
      <c r="L337" s="20"/>
      <c r="M337" s="37"/>
      <c r="N337" s="43" t="str">
        <f>IF(B337="","",(SUM($E$10:E337)+SUM($F$10:F337))/K337)</f>
        <v/>
      </c>
    </row>
    <row r="338" spans="1:14" x14ac:dyDescent="0.25">
      <c r="A338" s="39">
        <v>329</v>
      </c>
      <c r="B338" s="40"/>
      <c r="D338" s="26"/>
      <c r="E338" s="27"/>
      <c r="H338" s="41" t="str">
        <f t="shared" si="26"/>
        <v/>
      </c>
      <c r="I338" s="29" t="str">
        <f t="shared" si="27"/>
        <v/>
      </c>
      <c r="J338" s="20" t="str">
        <f t="shared" si="28"/>
        <v/>
      </c>
      <c r="K338" s="20" t="str">
        <f t="shared" si="25"/>
        <v/>
      </c>
      <c r="L338" s="20"/>
      <c r="M338" s="37"/>
      <c r="N338" s="43" t="str">
        <f>IF(B338="","",(SUM($E$10:E338)+SUM($F$10:F338))/K338)</f>
        <v/>
      </c>
    </row>
    <row r="339" spans="1:14" x14ac:dyDescent="0.25">
      <c r="A339" s="39">
        <v>330</v>
      </c>
      <c r="B339" s="40"/>
      <c r="D339" s="26"/>
      <c r="E339" s="27"/>
      <c r="H339" s="41" t="str">
        <f t="shared" si="26"/>
        <v/>
      </c>
      <c r="I339" s="29" t="str">
        <f t="shared" si="27"/>
        <v/>
      </c>
      <c r="J339" s="20" t="str">
        <f t="shared" si="28"/>
        <v/>
      </c>
      <c r="K339" s="20" t="str">
        <f t="shared" si="25"/>
        <v/>
      </c>
      <c r="L339" s="20"/>
      <c r="M339" s="37"/>
      <c r="N339" s="43" t="str">
        <f>IF(B339="","",(SUM($E$10:E339)+SUM($F$10:F339))/K339)</f>
        <v/>
      </c>
    </row>
    <row r="340" spans="1:14" x14ac:dyDescent="0.25">
      <c r="A340" s="39">
        <v>331</v>
      </c>
      <c r="B340" s="40"/>
      <c r="D340" s="26"/>
      <c r="E340" s="27"/>
      <c r="H340" s="41" t="str">
        <f t="shared" si="26"/>
        <v/>
      </c>
      <c r="I340" s="29" t="str">
        <f t="shared" si="27"/>
        <v/>
      </c>
      <c r="J340" s="20" t="str">
        <f t="shared" si="28"/>
        <v/>
      </c>
      <c r="K340" s="20" t="str">
        <f t="shared" si="25"/>
        <v/>
      </c>
      <c r="L340" s="20"/>
      <c r="M340" s="37"/>
      <c r="N340" s="43" t="str">
        <f>IF(B340="","",(SUM($E$10:E340)+SUM($F$10:F340))/K340)</f>
        <v/>
      </c>
    </row>
    <row r="341" spans="1:14" x14ac:dyDescent="0.25">
      <c r="A341" s="39">
        <v>332</v>
      </c>
      <c r="B341" s="40"/>
      <c r="D341" s="26"/>
      <c r="E341" s="27"/>
      <c r="H341" s="41" t="str">
        <f t="shared" si="26"/>
        <v/>
      </c>
      <c r="I341" s="29" t="str">
        <f t="shared" si="27"/>
        <v/>
      </c>
      <c r="J341" s="20" t="str">
        <f t="shared" si="28"/>
        <v/>
      </c>
      <c r="K341" s="20" t="str">
        <f t="shared" si="25"/>
        <v/>
      </c>
      <c r="L341" s="20"/>
      <c r="M341" s="37"/>
      <c r="N341" s="43" t="str">
        <f>IF(B341="","",(SUM($E$10:E341)+SUM($F$10:F341))/K341)</f>
        <v/>
      </c>
    </row>
    <row r="342" spans="1:14" x14ac:dyDescent="0.25">
      <c r="A342" s="39">
        <v>333</v>
      </c>
      <c r="B342" s="40"/>
      <c r="D342" s="26"/>
      <c r="E342" s="27"/>
      <c r="H342" s="41" t="str">
        <f t="shared" si="26"/>
        <v/>
      </c>
      <c r="I342" s="29" t="str">
        <f t="shared" si="27"/>
        <v/>
      </c>
      <c r="J342" s="20" t="str">
        <f t="shared" si="28"/>
        <v/>
      </c>
      <c r="K342" s="20" t="str">
        <f t="shared" si="25"/>
        <v/>
      </c>
      <c r="L342" s="20"/>
      <c r="M342" s="37"/>
      <c r="N342" s="43" t="str">
        <f>IF(B342="","",(SUM($E$10:E342)+SUM($F$10:F342))/K342)</f>
        <v/>
      </c>
    </row>
    <row r="343" spans="1:14" x14ac:dyDescent="0.25">
      <c r="A343" s="39">
        <v>334</v>
      </c>
      <c r="B343" s="40"/>
      <c r="D343" s="26"/>
      <c r="E343" s="27"/>
      <c r="H343" s="41" t="str">
        <f t="shared" si="26"/>
        <v/>
      </c>
      <c r="I343" s="29" t="str">
        <f t="shared" si="27"/>
        <v/>
      </c>
      <c r="J343" s="20" t="str">
        <f t="shared" si="28"/>
        <v/>
      </c>
      <c r="K343" s="20" t="str">
        <f t="shared" si="25"/>
        <v/>
      </c>
      <c r="L343" s="20"/>
      <c r="M343" s="37"/>
      <c r="N343" s="43" t="str">
        <f>IF(B343="","",(SUM($E$10:E343)+SUM($F$10:F343))/K343)</f>
        <v/>
      </c>
    </row>
    <row r="344" spans="1:14" x14ac:dyDescent="0.25">
      <c r="A344" s="39">
        <v>335</v>
      </c>
      <c r="B344" s="40"/>
      <c r="D344" s="26"/>
      <c r="E344" s="27"/>
      <c r="H344" s="41" t="str">
        <f t="shared" si="26"/>
        <v/>
      </c>
      <c r="I344" s="29" t="str">
        <f t="shared" si="27"/>
        <v/>
      </c>
      <c r="J344" s="20" t="str">
        <f t="shared" si="28"/>
        <v/>
      </c>
      <c r="K344" s="20" t="str">
        <f t="shared" si="25"/>
        <v/>
      </c>
      <c r="L344" s="20"/>
      <c r="M344" s="37"/>
      <c r="N344" s="43" t="str">
        <f>IF(B344="","",(SUM($E$10:E344)+SUM($F$10:F344))/K344)</f>
        <v/>
      </c>
    </row>
    <row r="345" spans="1:14" x14ac:dyDescent="0.25">
      <c r="A345" s="39">
        <v>336</v>
      </c>
      <c r="B345" s="40"/>
      <c r="D345" s="26"/>
      <c r="E345" s="27"/>
      <c r="H345" s="41" t="str">
        <f t="shared" si="26"/>
        <v/>
      </c>
      <c r="I345" s="29" t="str">
        <f t="shared" si="27"/>
        <v/>
      </c>
      <c r="J345" s="20" t="str">
        <f t="shared" si="28"/>
        <v/>
      </c>
      <c r="K345" s="20" t="str">
        <f t="shared" si="25"/>
        <v/>
      </c>
      <c r="L345" s="20"/>
      <c r="M345" s="37"/>
      <c r="N345" s="43" t="str">
        <f>IF(B345="","",(SUM($E$10:E345)+SUM($F$10:F345))/K345)</f>
        <v/>
      </c>
    </row>
    <row r="346" spans="1:14" x14ac:dyDescent="0.25">
      <c r="A346" s="39">
        <v>337</v>
      </c>
      <c r="B346" s="40"/>
      <c r="D346" s="26"/>
      <c r="E346" s="27"/>
      <c r="H346" s="41" t="str">
        <f t="shared" si="26"/>
        <v/>
      </c>
      <c r="I346" s="29" t="str">
        <f t="shared" si="27"/>
        <v/>
      </c>
      <c r="J346" s="20" t="str">
        <f t="shared" si="28"/>
        <v/>
      </c>
      <c r="K346" s="20" t="str">
        <f t="shared" si="25"/>
        <v/>
      </c>
      <c r="L346" s="20"/>
      <c r="M346" s="37"/>
      <c r="N346" s="43" t="str">
        <f>IF(B346="","",(SUM($E$10:E346)+SUM($F$10:F346))/K346)</f>
        <v/>
      </c>
    </row>
    <row r="347" spans="1:14" x14ac:dyDescent="0.25">
      <c r="A347" s="39">
        <v>338</v>
      </c>
      <c r="B347" s="40"/>
      <c r="D347" s="26"/>
      <c r="E347" s="27"/>
      <c r="H347" s="41" t="str">
        <f t="shared" si="26"/>
        <v/>
      </c>
      <c r="I347" s="29" t="str">
        <f t="shared" si="27"/>
        <v/>
      </c>
      <c r="J347" s="20" t="str">
        <f t="shared" si="28"/>
        <v/>
      </c>
      <c r="K347" s="20" t="str">
        <f t="shared" si="25"/>
        <v/>
      </c>
      <c r="L347" s="20"/>
      <c r="M347" s="37"/>
      <c r="N347" s="43" t="str">
        <f>IF(B347="","",(SUM($E$10:E347)+SUM($F$10:F347))/K347)</f>
        <v/>
      </c>
    </row>
    <row r="348" spans="1:14" x14ac:dyDescent="0.25">
      <c r="A348" s="39">
        <v>339</v>
      </c>
      <c r="B348" s="40"/>
      <c r="D348" s="26"/>
      <c r="E348" s="27"/>
      <c r="H348" s="41" t="str">
        <f t="shared" si="26"/>
        <v/>
      </c>
      <c r="I348" s="29" t="str">
        <f t="shared" si="27"/>
        <v/>
      </c>
      <c r="J348" s="20" t="str">
        <f t="shared" si="28"/>
        <v/>
      </c>
      <c r="K348" s="20" t="str">
        <f t="shared" si="25"/>
        <v/>
      </c>
      <c r="L348" s="20"/>
      <c r="M348" s="37"/>
      <c r="N348" s="43" t="str">
        <f>IF(B348="","",(SUM($E$10:E348)+SUM($F$10:F348))/K348)</f>
        <v/>
      </c>
    </row>
    <row r="349" spans="1:14" x14ac:dyDescent="0.25">
      <c r="A349" s="39">
        <v>340</v>
      </c>
      <c r="B349" s="40"/>
      <c r="D349" s="26"/>
      <c r="E349" s="27"/>
      <c r="H349" s="41" t="str">
        <f t="shared" si="26"/>
        <v/>
      </c>
      <c r="I349" s="29" t="str">
        <f t="shared" si="27"/>
        <v/>
      </c>
      <c r="J349" s="20" t="str">
        <f t="shared" si="28"/>
        <v/>
      </c>
      <c r="K349" s="20" t="str">
        <f t="shared" si="25"/>
        <v/>
      </c>
      <c r="L349" s="20"/>
      <c r="M349" s="37"/>
      <c r="N349" s="43" t="str">
        <f>IF(B349="","",(SUM($E$10:E349)+SUM($F$10:F349))/K349)</f>
        <v/>
      </c>
    </row>
    <row r="350" spans="1:14" x14ac:dyDescent="0.25">
      <c r="A350" s="39">
        <v>341</v>
      </c>
      <c r="B350" s="40"/>
      <c r="D350" s="26"/>
      <c r="E350" s="27"/>
      <c r="H350" s="41" t="str">
        <f t="shared" si="26"/>
        <v/>
      </c>
      <c r="I350" s="29" t="str">
        <f t="shared" si="27"/>
        <v/>
      </c>
      <c r="J350" s="20" t="str">
        <f t="shared" si="28"/>
        <v/>
      </c>
      <c r="K350" s="20" t="str">
        <f t="shared" si="25"/>
        <v/>
      </c>
      <c r="L350" s="20"/>
      <c r="M350" s="37"/>
      <c r="N350" s="43" t="str">
        <f>IF(B350="","",(SUM($E$10:E350)+SUM($F$10:F350))/K350)</f>
        <v/>
      </c>
    </row>
    <row r="351" spans="1:14" x14ac:dyDescent="0.25">
      <c r="A351" s="39">
        <v>342</v>
      </c>
      <c r="B351" s="40"/>
      <c r="D351" s="26"/>
      <c r="E351" s="27"/>
      <c r="H351" s="41" t="str">
        <f t="shared" si="26"/>
        <v/>
      </c>
      <c r="I351" s="29" t="str">
        <f t="shared" si="27"/>
        <v/>
      </c>
      <c r="J351" s="20" t="str">
        <f t="shared" si="28"/>
        <v/>
      </c>
      <c r="K351" s="20" t="str">
        <f t="shared" si="25"/>
        <v/>
      </c>
      <c r="L351" s="20"/>
      <c r="M351" s="37"/>
      <c r="N351" s="43" t="str">
        <f>IF(B351="","",(SUM($E$10:E351)+SUM($F$10:F351))/K351)</f>
        <v/>
      </c>
    </row>
    <row r="352" spans="1:14" x14ac:dyDescent="0.25">
      <c r="A352" s="39">
        <v>343</v>
      </c>
      <c r="B352" s="40"/>
      <c r="D352" s="26"/>
      <c r="E352" s="27"/>
      <c r="H352" s="41" t="str">
        <f t="shared" si="26"/>
        <v/>
      </c>
      <c r="I352" s="29" t="str">
        <f t="shared" si="27"/>
        <v/>
      </c>
      <c r="J352" s="20" t="str">
        <f t="shared" si="28"/>
        <v/>
      </c>
      <c r="K352" s="20" t="str">
        <f t="shared" si="25"/>
        <v/>
      </c>
      <c r="L352" s="20"/>
      <c r="M352" s="37"/>
      <c r="N352" s="43" t="str">
        <f>IF(B352="","",(SUM($E$10:E352)+SUM($F$10:F352))/K352)</f>
        <v/>
      </c>
    </row>
    <row r="353" spans="1:14" x14ac:dyDescent="0.25">
      <c r="A353" s="39">
        <v>344</v>
      </c>
      <c r="B353" s="40"/>
      <c r="D353" s="26"/>
      <c r="E353" s="27"/>
      <c r="H353" s="41" t="str">
        <f t="shared" si="26"/>
        <v/>
      </c>
      <c r="I353" s="29" t="str">
        <f t="shared" si="27"/>
        <v/>
      </c>
      <c r="J353" s="20" t="str">
        <f t="shared" si="28"/>
        <v/>
      </c>
      <c r="K353" s="20" t="str">
        <f t="shared" si="25"/>
        <v/>
      </c>
      <c r="L353" s="20"/>
      <c r="M353" s="37"/>
      <c r="N353" s="43" t="str">
        <f>IF(B353="","",(SUM($E$10:E353)+SUM($F$10:F353))/K353)</f>
        <v/>
      </c>
    </row>
    <row r="354" spans="1:14" x14ac:dyDescent="0.25">
      <c r="A354" s="39">
        <v>345</v>
      </c>
      <c r="B354" s="40"/>
      <c r="D354" s="26"/>
      <c r="E354" s="27"/>
      <c r="H354" s="41" t="str">
        <f t="shared" si="26"/>
        <v/>
      </c>
      <c r="I354" s="29" t="str">
        <f t="shared" si="27"/>
        <v/>
      </c>
      <c r="J354" s="20" t="str">
        <f t="shared" si="28"/>
        <v/>
      </c>
      <c r="K354" s="20" t="str">
        <f t="shared" si="25"/>
        <v/>
      </c>
      <c r="L354" s="20"/>
      <c r="M354" s="37"/>
      <c r="N354" s="43" t="str">
        <f>IF(B355="","",(SUM($E$10:E355)+SUM($F$10:F354))/K354)</f>
        <v/>
      </c>
    </row>
    <row r="355" spans="1:14" x14ac:dyDescent="0.25">
      <c r="A355" s="39">
        <v>346</v>
      </c>
      <c r="B355" s="40"/>
      <c r="D355" s="26"/>
      <c r="E355" s="27"/>
      <c r="H355" s="41" t="str">
        <f t="shared" si="26"/>
        <v/>
      </c>
      <c r="I355" s="29" t="str">
        <f t="shared" si="27"/>
        <v/>
      </c>
      <c r="J355" s="20" t="str">
        <f t="shared" si="28"/>
        <v/>
      </c>
      <c r="K355" s="20" t="str">
        <f t="shared" si="25"/>
        <v/>
      </c>
      <c r="L355" s="20"/>
      <c r="M355" s="37"/>
      <c r="N355" s="43" t="str">
        <f>IF(B356="","",(SUM($E$10:E356)+SUM($F$10:F355))/K355)</f>
        <v/>
      </c>
    </row>
    <row r="356" spans="1:14" x14ac:dyDescent="0.25">
      <c r="A356" s="39">
        <v>347</v>
      </c>
      <c r="B356" s="40"/>
      <c r="D356" s="26"/>
      <c r="E356" s="27"/>
      <c r="H356" s="41" t="str">
        <f t="shared" si="26"/>
        <v/>
      </c>
      <c r="I356" s="29" t="str">
        <f t="shared" si="27"/>
        <v/>
      </c>
      <c r="J356" s="20" t="str">
        <f t="shared" si="28"/>
        <v/>
      </c>
      <c r="K356" s="20" t="str">
        <f t="shared" si="25"/>
        <v/>
      </c>
      <c r="L356" s="20"/>
      <c r="M356" s="37"/>
      <c r="N356" s="43" t="str">
        <f>IF(B356="","",(SUM($E$10:E356)+SUM($F$10:F356))/K356)</f>
        <v/>
      </c>
    </row>
    <row r="357" spans="1:14" x14ac:dyDescent="0.25">
      <c r="A357" s="39">
        <v>348</v>
      </c>
      <c r="B357" s="40"/>
      <c r="D357" s="26"/>
      <c r="E357" s="27"/>
      <c r="H357" s="41" t="str">
        <f t="shared" si="26"/>
        <v/>
      </c>
      <c r="I357" s="29" t="str">
        <f t="shared" si="27"/>
        <v/>
      </c>
      <c r="J357" s="20" t="str">
        <f t="shared" si="28"/>
        <v/>
      </c>
      <c r="K357" s="20" t="str">
        <f t="shared" si="25"/>
        <v/>
      </c>
      <c r="L357" s="20"/>
      <c r="M357" s="37"/>
      <c r="N357" s="43" t="str">
        <f>IF(B357="","",(SUM($E$10:E357)+SUM($F$10:F357))/K357)</f>
        <v/>
      </c>
    </row>
    <row r="358" spans="1:14" x14ac:dyDescent="0.25">
      <c r="A358" s="39">
        <v>349</v>
      </c>
      <c r="B358" s="40"/>
      <c r="D358" s="26"/>
      <c r="E358" s="27"/>
      <c r="H358" s="41" t="str">
        <f t="shared" si="26"/>
        <v/>
      </c>
      <c r="I358" s="29" t="str">
        <f t="shared" si="27"/>
        <v/>
      </c>
      <c r="J358" s="20" t="str">
        <f t="shared" si="28"/>
        <v/>
      </c>
      <c r="K358" s="20" t="str">
        <f t="shared" si="25"/>
        <v/>
      </c>
      <c r="L358" s="20"/>
      <c r="M358" s="37"/>
      <c r="N358" s="43" t="str">
        <f>IF(B358="","",(SUM($E$10:E358)+SUM($F$10:F358))/K358)</f>
        <v/>
      </c>
    </row>
    <row r="359" spans="1:14" x14ac:dyDescent="0.25">
      <c r="A359" s="39">
        <v>350</v>
      </c>
      <c r="B359" s="40"/>
      <c r="D359" s="26"/>
      <c r="E359" s="27"/>
      <c r="H359" s="41" t="str">
        <f t="shared" si="26"/>
        <v/>
      </c>
      <c r="I359" s="29" t="str">
        <f t="shared" si="27"/>
        <v/>
      </c>
      <c r="J359" s="20" t="str">
        <f t="shared" si="28"/>
        <v/>
      </c>
      <c r="K359" s="20" t="str">
        <f t="shared" si="25"/>
        <v/>
      </c>
      <c r="L359" s="20"/>
      <c r="M359" s="37"/>
      <c r="N359" s="43" t="str">
        <f>IF(B359="","",(SUM($E$10:E359)+SUM($F$10:F359))/K359)</f>
        <v/>
      </c>
    </row>
    <row r="360" spans="1:14" x14ac:dyDescent="0.25">
      <c r="A360" s="39">
        <v>351</v>
      </c>
      <c r="B360" s="40"/>
      <c r="D360" s="26"/>
      <c r="E360" s="27"/>
      <c r="H360" s="41" t="str">
        <f t="shared" si="26"/>
        <v/>
      </c>
      <c r="I360" s="29" t="str">
        <f t="shared" si="27"/>
        <v/>
      </c>
      <c r="J360" s="20" t="str">
        <f t="shared" si="28"/>
        <v/>
      </c>
      <c r="K360" s="20" t="str">
        <f t="shared" si="25"/>
        <v/>
      </c>
      <c r="L360" s="20"/>
      <c r="M360" s="37"/>
      <c r="N360" s="43" t="str">
        <f>IF(B360="","",(SUM($E$10:E360)+SUM($F$10:F360))/K360)</f>
        <v/>
      </c>
    </row>
    <row r="361" spans="1:14" x14ac:dyDescent="0.25">
      <c r="A361" s="39">
        <v>352</v>
      </c>
      <c r="B361" s="40"/>
      <c r="D361" s="26"/>
      <c r="E361" s="27"/>
      <c r="H361" s="41" t="str">
        <f t="shared" si="26"/>
        <v/>
      </c>
      <c r="I361" s="29" t="str">
        <f t="shared" si="27"/>
        <v/>
      </c>
      <c r="J361" s="20" t="str">
        <f t="shared" si="28"/>
        <v/>
      </c>
      <c r="K361" s="20" t="str">
        <f t="shared" si="25"/>
        <v/>
      </c>
      <c r="L361" s="20"/>
      <c r="M361" s="37"/>
      <c r="N361" s="43" t="str">
        <f>IF(B361="","",(SUM($E$10:E361)+SUM($F$10:F361))/K361)</f>
        <v/>
      </c>
    </row>
    <row r="362" spans="1:14" x14ac:dyDescent="0.25">
      <c r="A362" s="39">
        <v>353</v>
      </c>
      <c r="B362" s="40"/>
      <c r="D362" s="26"/>
      <c r="E362" s="27"/>
      <c r="H362" s="41" t="str">
        <f t="shared" si="26"/>
        <v/>
      </c>
      <c r="I362" s="29" t="str">
        <f t="shared" si="27"/>
        <v/>
      </c>
      <c r="J362" s="20" t="str">
        <f t="shared" si="28"/>
        <v/>
      </c>
      <c r="K362" s="20" t="str">
        <f t="shared" si="25"/>
        <v/>
      </c>
      <c r="L362" s="20"/>
      <c r="M362" s="37"/>
      <c r="N362" s="43" t="str">
        <f>IF(B362="","",(SUM($E$10:E362)+SUM($F$10:F362))/K362)</f>
        <v/>
      </c>
    </row>
    <row r="363" spans="1:14" x14ac:dyDescent="0.25">
      <c r="A363" s="39">
        <v>354</v>
      </c>
      <c r="B363" s="40"/>
      <c r="D363" s="26"/>
      <c r="E363" s="27"/>
      <c r="H363" s="41" t="str">
        <f t="shared" si="26"/>
        <v/>
      </c>
      <c r="I363" s="29" t="str">
        <f t="shared" si="27"/>
        <v/>
      </c>
      <c r="J363" s="20" t="str">
        <f t="shared" si="28"/>
        <v/>
      </c>
      <c r="K363" s="20" t="str">
        <f t="shared" si="25"/>
        <v/>
      </c>
      <c r="L363" s="20"/>
      <c r="M363" s="37"/>
      <c r="N363" s="43" t="str">
        <f>IF(B363="","",(SUM($E$10:E363)+SUM($F$10:F363))/K363)</f>
        <v/>
      </c>
    </row>
    <row r="364" spans="1:14" x14ac:dyDescent="0.25">
      <c r="A364" s="39">
        <v>355</v>
      </c>
      <c r="B364" s="40"/>
      <c r="D364" s="26"/>
      <c r="E364" s="27"/>
      <c r="H364" s="41" t="str">
        <f t="shared" si="26"/>
        <v/>
      </c>
      <c r="I364" s="29" t="str">
        <f t="shared" si="27"/>
        <v/>
      </c>
      <c r="J364" s="20" t="str">
        <f t="shared" si="28"/>
        <v/>
      </c>
      <c r="K364" s="20" t="str">
        <f t="shared" si="25"/>
        <v/>
      </c>
      <c r="L364" s="20"/>
      <c r="M364" s="37"/>
      <c r="N364" s="43" t="str">
        <f>IF(B364="","",(SUM($E$10:E364)+SUM($F$10:F364))/K364)</f>
        <v/>
      </c>
    </row>
    <row r="365" spans="1:14" x14ac:dyDescent="0.25">
      <c r="A365" s="39">
        <v>356</v>
      </c>
      <c r="B365" s="40"/>
      <c r="D365" s="26"/>
      <c r="E365" s="27"/>
      <c r="H365" s="41" t="str">
        <f t="shared" si="26"/>
        <v/>
      </c>
      <c r="I365" s="29" t="str">
        <f t="shared" si="27"/>
        <v/>
      </c>
      <c r="J365" s="20" t="str">
        <f t="shared" si="28"/>
        <v/>
      </c>
      <c r="K365" s="20" t="str">
        <f t="shared" ref="K365:K398" si="29">IF(B365="","",$C$10+(C365-$C$10)/$N$8)</f>
        <v/>
      </c>
      <c r="L365" s="20"/>
      <c r="M365" s="37"/>
      <c r="N365" s="43" t="str">
        <f>IF(B365="","",(SUM($E$10:E365)+SUM($F$10:F365))/K365)</f>
        <v/>
      </c>
    </row>
    <row r="366" spans="1:14" x14ac:dyDescent="0.25">
      <c r="A366" s="39">
        <v>357</v>
      </c>
      <c r="B366" s="40"/>
      <c r="D366" s="26"/>
      <c r="E366" s="27"/>
      <c r="H366" s="41" t="str">
        <f t="shared" si="26"/>
        <v/>
      </c>
      <c r="I366" s="29" t="str">
        <f t="shared" si="27"/>
        <v/>
      </c>
      <c r="J366" s="20" t="str">
        <f t="shared" si="28"/>
        <v/>
      </c>
      <c r="K366" s="20" t="str">
        <f t="shared" si="29"/>
        <v/>
      </c>
      <c r="L366" s="20"/>
      <c r="M366" s="37"/>
      <c r="N366" s="43" t="str">
        <f>IF(B366="","",(SUM($E$10:E366)+SUM($F$10:F366))/K366)</f>
        <v/>
      </c>
    </row>
    <row r="367" spans="1:14" x14ac:dyDescent="0.25">
      <c r="A367" s="39">
        <v>358</v>
      </c>
      <c r="B367" s="40"/>
      <c r="D367" s="26"/>
      <c r="E367" s="27"/>
      <c r="H367" s="41" t="str">
        <f t="shared" si="26"/>
        <v/>
      </c>
      <c r="I367" s="29" t="str">
        <f t="shared" si="27"/>
        <v/>
      </c>
      <c r="J367" s="20" t="str">
        <f t="shared" si="28"/>
        <v/>
      </c>
      <c r="K367" s="20" t="str">
        <f t="shared" si="29"/>
        <v/>
      </c>
      <c r="L367" s="20"/>
      <c r="M367" s="37"/>
      <c r="N367" s="43" t="str">
        <f>IF(B367="","",(SUM($E$10:E367)+SUM($F$10:F367))/K367)</f>
        <v/>
      </c>
    </row>
    <row r="368" spans="1:14" x14ac:dyDescent="0.25">
      <c r="A368" s="39">
        <v>359</v>
      </c>
      <c r="B368" s="40"/>
      <c r="D368" s="26"/>
      <c r="E368" s="27"/>
      <c r="H368" s="41" t="str">
        <f t="shared" si="26"/>
        <v/>
      </c>
      <c r="I368" s="29" t="str">
        <f t="shared" si="27"/>
        <v/>
      </c>
      <c r="J368" s="20" t="str">
        <f t="shared" si="28"/>
        <v/>
      </c>
      <c r="K368" s="20" t="str">
        <f t="shared" si="29"/>
        <v/>
      </c>
      <c r="L368" s="20"/>
      <c r="M368" s="37"/>
      <c r="N368" s="43" t="str">
        <f>IF(B368="","",(SUM($E$10:E368)+SUM($F$10:F368))/K368)</f>
        <v/>
      </c>
    </row>
    <row r="369" spans="1:14" x14ac:dyDescent="0.25">
      <c r="A369" s="39">
        <v>360</v>
      </c>
      <c r="B369" s="40"/>
      <c r="D369" s="26"/>
      <c r="E369" s="27"/>
      <c r="H369" s="41" t="str">
        <f t="shared" si="26"/>
        <v/>
      </c>
      <c r="I369" s="29" t="str">
        <f t="shared" si="27"/>
        <v/>
      </c>
      <c r="J369" s="20" t="str">
        <f t="shared" si="28"/>
        <v/>
      </c>
      <c r="K369" s="20" t="str">
        <f t="shared" si="29"/>
        <v/>
      </c>
      <c r="L369" s="20"/>
      <c r="M369" s="37"/>
      <c r="N369" s="43" t="str">
        <f>IF(B369="","",(SUM($E$10:E369)+SUM($F$10:F369))/K369)</f>
        <v/>
      </c>
    </row>
    <row r="370" spans="1:14" x14ac:dyDescent="0.25">
      <c r="A370" s="39">
        <v>361</v>
      </c>
      <c r="B370" s="40"/>
      <c r="D370" s="26"/>
      <c r="E370" s="27"/>
      <c r="H370" s="41" t="str">
        <f t="shared" si="26"/>
        <v/>
      </c>
      <c r="I370" s="29" t="str">
        <f t="shared" si="27"/>
        <v/>
      </c>
      <c r="J370" s="20" t="str">
        <f t="shared" si="28"/>
        <v/>
      </c>
      <c r="K370" s="20" t="str">
        <f t="shared" si="29"/>
        <v/>
      </c>
      <c r="L370" s="20"/>
      <c r="M370" s="37"/>
      <c r="N370" s="43" t="str">
        <f>IF(B370="","",(SUM($E$10:E370)+SUM($F$10:F370))/K370)</f>
        <v/>
      </c>
    </row>
    <row r="371" spans="1:14" x14ac:dyDescent="0.25">
      <c r="A371" s="39">
        <v>362</v>
      </c>
      <c r="B371" s="40"/>
      <c r="D371" s="26"/>
      <c r="E371" s="27"/>
      <c r="H371" s="41" t="str">
        <f t="shared" si="26"/>
        <v/>
      </c>
      <c r="I371" s="29" t="str">
        <f t="shared" si="27"/>
        <v/>
      </c>
      <c r="J371" s="20" t="str">
        <f t="shared" si="28"/>
        <v/>
      </c>
      <c r="K371" s="20" t="str">
        <f t="shared" si="29"/>
        <v/>
      </c>
      <c r="L371" s="20"/>
      <c r="M371" s="37"/>
      <c r="N371" s="43" t="str">
        <f>IF(B371="","",(SUM($E$10:E371)+SUM($F$10:F371))/K371)</f>
        <v/>
      </c>
    </row>
    <row r="372" spans="1:14" x14ac:dyDescent="0.25">
      <c r="A372" s="39">
        <v>363</v>
      </c>
      <c r="B372" s="40"/>
      <c r="D372" s="26"/>
      <c r="E372" s="27"/>
      <c r="H372" s="41" t="str">
        <f t="shared" si="26"/>
        <v/>
      </c>
      <c r="I372" s="29" t="str">
        <f t="shared" si="27"/>
        <v/>
      </c>
      <c r="J372" s="20" t="str">
        <f t="shared" si="28"/>
        <v/>
      </c>
      <c r="K372" s="20" t="str">
        <f t="shared" si="29"/>
        <v/>
      </c>
      <c r="L372" s="20"/>
      <c r="M372" s="37"/>
      <c r="N372" s="43" t="str">
        <f>IF(B372="","",(SUM($E$10:E372)+SUM($F$10:F372))/K372)</f>
        <v/>
      </c>
    </row>
    <row r="373" spans="1:14" x14ac:dyDescent="0.25">
      <c r="A373" s="39">
        <v>364</v>
      </c>
      <c r="B373" s="40"/>
      <c r="D373" s="26"/>
      <c r="E373" s="27"/>
      <c r="H373" s="41" t="str">
        <f t="shared" si="26"/>
        <v/>
      </c>
      <c r="I373" s="29" t="str">
        <f t="shared" si="27"/>
        <v/>
      </c>
      <c r="J373" s="20" t="str">
        <f t="shared" si="28"/>
        <v/>
      </c>
      <c r="K373" s="20" t="str">
        <f t="shared" si="29"/>
        <v/>
      </c>
      <c r="L373" s="20"/>
      <c r="M373" s="37"/>
      <c r="N373" s="43" t="str">
        <f>IF(B373="","",(SUM($E$10:E373)+SUM($F$10:F373))/K373)</f>
        <v/>
      </c>
    </row>
    <row r="374" spans="1:14" x14ac:dyDescent="0.25">
      <c r="A374" s="39">
        <v>365</v>
      </c>
      <c r="B374" s="40"/>
      <c r="D374" s="26"/>
      <c r="E374" s="27"/>
      <c r="H374" s="41" t="str">
        <f t="shared" si="26"/>
        <v/>
      </c>
      <c r="I374" s="29" t="str">
        <f t="shared" si="27"/>
        <v/>
      </c>
      <c r="J374" s="20" t="str">
        <f t="shared" si="28"/>
        <v/>
      </c>
      <c r="K374" s="20" t="str">
        <f t="shared" si="29"/>
        <v/>
      </c>
      <c r="L374" s="20"/>
      <c r="M374" s="37"/>
      <c r="N374" s="43" t="str">
        <f>IF(B374="","",(SUM($E$10:E374)+SUM($F$10:F374))/K374)</f>
        <v/>
      </c>
    </row>
    <row r="375" spans="1:14" x14ac:dyDescent="0.25">
      <c r="A375" s="39">
        <v>366</v>
      </c>
      <c r="B375" s="40"/>
      <c r="D375" s="26"/>
      <c r="E375" s="27"/>
      <c r="H375" s="41" t="str">
        <f t="shared" si="26"/>
        <v/>
      </c>
      <c r="I375" s="29" t="str">
        <f t="shared" si="27"/>
        <v/>
      </c>
      <c r="J375" s="20" t="str">
        <f t="shared" si="28"/>
        <v/>
      </c>
      <c r="K375" s="20" t="str">
        <f t="shared" si="29"/>
        <v/>
      </c>
      <c r="L375" s="20"/>
      <c r="M375" s="37"/>
      <c r="N375" s="43" t="str">
        <f>IF(B375="","",(SUM($E$10:E375)+SUM($F$10:F375))/K375)</f>
        <v/>
      </c>
    </row>
    <row r="376" spans="1:14" x14ac:dyDescent="0.25">
      <c r="A376" s="39">
        <v>367</v>
      </c>
      <c r="B376" s="40"/>
      <c r="D376" s="26"/>
      <c r="E376" s="27"/>
      <c r="H376" s="41" t="str">
        <f t="shared" si="26"/>
        <v/>
      </c>
      <c r="I376" s="29" t="str">
        <f t="shared" si="27"/>
        <v/>
      </c>
      <c r="J376" s="20" t="str">
        <f t="shared" si="28"/>
        <v/>
      </c>
      <c r="K376" s="20" t="str">
        <f t="shared" si="29"/>
        <v/>
      </c>
      <c r="L376" s="20"/>
      <c r="M376" s="37"/>
      <c r="N376" s="43" t="str">
        <f>IF(B376="","",(SUM($E$10:E376)+SUM($F$10:F376))/K376)</f>
        <v/>
      </c>
    </row>
    <row r="377" spans="1:14" x14ac:dyDescent="0.25">
      <c r="A377" s="39">
        <v>368</v>
      </c>
      <c r="B377" s="40"/>
      <c r="D377" s="26"/>
      <c r="E377" s="27"/>
      <c r="H377" s="41" t="str">
        <f t="shared" si="26"/>
        <v/>
      </c>
      <c r="I377" s="29" t="str">
        <f t="shared" si="27"/>
        <v/>
      </c>
      <c r="J377" s="20" t="str">
        <f t="shared" si="28"/>
        <v/>
      </c>
      <c r="K377" s="20" t="str">
        <f t="shared" si="29"/>
        <v/>
      </c>
      <c r="L377" s="20"/>
      <c r="M377" s="37"/>
      <c r="N377" s="43" t="str">
        <f>IF(B377="","",(SUM($E$10:E377)+SUM($F$10:F377))/K377)</f>
        <v/>
      </c>
    </row>
    <row r="378" spans="1:14" x14ac:dyDescent="0.25">
      <c r="A378" s="39">
        <v>369</v>
      </c>
      <c r="B378" s="40"/>
      <c r="D378" s="26"/>
      <c r="E378" s="27"/>
      <c r="H378" s="41" t="str">
        <f t="shared" si="26"/>
        <v/>
      </c>
      <c r="I378" s="29" t="str">
        <f t="shared" si="27"/>
        <v/>
      </c>
      <c r="J378" s="20" t="str">
        <f t="shared" si="28"/>
        <v/>
      </c>
      <c r="K378" s="20" t="str">
        <f t="shared" si="29"/>
        <v/>
      </c>
      <c r="L378" s="20"/>
      <c r="M378" s="37"/>
      <c r="N378" s="43" t="str">
        <f>IF(B378="","",(SUM($E$10:E378)+SUM($F$10:F378))/K378)</f>
        <v/>
      </c>
    </row>
    <row r="379" spans="1:14" x14ac:dyDescent="0.25">
      <c r="A379" s="39">
        <v>370</v>
      </c>
      <c r="B379" s="40"/>
      <c r="D379" s="26"/>
      <c r="E379" s="27"/>
      <c r="H379" s="41" t="str">
        <f t="shared" si="26"/>
        <v/>
      </c>
      <c r="I379" s="29" t="str">
        <f t="shared" si="27"/>
        <v/>
      </c>
      <c r="J379" s="20" t="str">
        <f t="shared" si="28"/>
        <v/>
      </c>
      <c r="K379" s="20" t="str">
        <f t="shared" si="29"/>
        <v/>
      </c>
      <c r="L379" s="20"/>
      <c r="M379" s="37"/>
      <c r="N379" s="43" t="str">
        <f>IF(B379="","",(SUM($E$10:E379)+SUM($F$10:F379))/K379)</f>
        <v/>
      </c>
    </row>
    <row r="380" spans="1:14" x14ac:dyDescent="0.25">
      <c r="A380" s="39">
        <v>371</v>
      </c>
      <c r="B380" s="40"/>
      <c r="D380" s="26"/>
      <c r="E380" s="27"/>
      <c r="H380" s="41" t="str">
        <f t="shared" si="26"/>
        <v/>
      </c>
      <c r="I380" s="29" t="str">
        <f t="shared" si="27"/>
        <v/>
      </c>
      <c r="J380" s="20" t="str">
        <f t="shared" si="28"/>
        <v/>
      </c>
      <c r="K380" s="20" t="str">
        <f t="shared" si="29"/>
        <v/>
      </c>
      <c r="L380" s="20"/>
      <c r="M380" s="37"/>
      <c r="N380" s="43" t="str">
        <f>IF(B380="","",(SUM($E$10:E380)+SUM($F$10:F380))/K380)</f>
        <v/>
      </c>
    </row>
    <row r="381" spans="1:14" x14ac:dyDescent="0.25">
      <c r="A381" s="39">
        <v>372</v>
      </c>
      <c r="B381" s="40"/>
      <c r="D381" s="26"/>
      <c r="E381" s="27"/>
      <c r="H381" s="41" t="str">
        <f t="shared" si="26"/>
        <v/>
      </c>
      <c r="I381" s="29" t="str">
        <f t="shared" si="27"/>
        <v/>
      </c>
      <c r="J381" s="20" t="str">
        <f t="shared" si="28"/>
        <v/>
      </c>
      <c r="K381" s="20" t="str">
        <f t="shared" si="29"/>
        <v/>
      </c>
      <c r="L381" s="20"/>
      <c r="M381" s="37"/>
      <c r="N381" s="43" t="str">
        <f>IF(B381="","",(SUM($E$10:E381)+SUM($F$10:F381))/K381)</f>
        <v/>
      </c>
    </row>
    <row r="382" spans="1:14" x14ac:dyDescent="0.25">
      <c r="A382" s="39">
        <v>373</v>
      </c>
      <c r="B382" s="40"/>
      <c r="D382" s="26"/>
      <c r="E382" s="27"/>
      <c r="H382" s="41" t="str">
        <f t="shared" si="26"/>
        <v/>
      </c>
      <c r="I382" s="29" t="str">
        <f t="shared" si="27"/>
        <v/>
      </c>
      <c r="J382" s="20" t="str">
        <f t="shared" si="28"/>
        <v/>
      </c>
      <c r="K382" s="20" t="str">
        <f t="shared" si="29"/>
        <v/>
      </c>
      <c r="L382" s="20"/>
      <c r="M382" s="37"/>
      <c r="N382" s="43" t="str">
        <f>IF(B382="","",(SUM($E$10:E382)+SUM($F$10:F382))/K382)</f>
        <v/>
      </c>
    </row>
    <row r="383" spans="1:14" x14ac:dyDescent="0.25">
      <c r="A383" s="39">
        <v>374</v>
      </c>
      <c r="B383" s="40"/>
      <c r="D383" s="26"/>
      <c r="E383" s="27"/>
      <c r="H383" s="41" t="str">
        <f t="shared" si="26"/>
        <v/>
      </c>
      <c r="I383" s="29" t="str">
        <f t="shared" si="27"/>
        <v/>
      </c>
      <c r="J383" s="20" t="str">
        <f t="shared" si="28"/>
        <v/>
      </c>
      <c r="K383" s="20" t="str">
        <f t="shared" si="29"/>
        <v/>
      </c>
      <c r="L383" s="20"/>
      <c r="M383" s="37"/>
      <c r="N383" s="43" t="str">
        <f>IF(B383="","",(SUM($E$10:E383)+SUM($F$10:F383))/K383)</f>
        <v/>
      </c>
    </row>
    <row r="384" spans="1:14" x14ac:dyDescent="0.25">
      <c r="A384" s="39">
        <v>375</v>
      </c>
      <c r="B384" s="40"/>
      <c r="D384" s="26"/>
      <c r="E384" s="27"/>
      <c r="H384" s="41" t="str">
        <f t="shared" si="26"/>
        <v/>
      </c>
      <c r="I384" s="29" t="str">
        <f t="shared" si="27"/>
        <v/>
      </c>
      <c r="J384" s="20" t="str">
        <f t="shared" si="28"/>
        <v/>
      </c>
      <c r="K384" s="20" t="str">
        <f t="shared" si="29"/>
        <v/>
      </c>
      <c r="L384" s="20"/>
      <c r="M384" s="37"/>
      <c r="N384" s="43" t="str">
        <f>IF(B384="","",(SUM($E$10:E384)+SUM($F$10:F384))/K384)</f>
        <v/>
      </c>
    </row>
    <row r="385" spans="1:14" x14ac:dyDescent="0.25">
      <c r="A385" s="39">
        <v>376</v>
      </c>
      <c r="B385" s="40"/>
      <c r="D385" s="26"/>
      <c r="E385" s="27"/>
      <c r="H385" s="41" t="str">
        <f t="shared" si="26"/>
        <v/>
      </c>
      <c r="I385" s="29" t="str">
        <f t="shared" si="27"/>
        <v/>
      </c>
      <c r="J385" s="20" t="str">
        <f t="shared" si="28"/>
        <v/>
      </c>
      <c r="K385" s="20" t="str">
        <f t="shared" si="29"/>
        <v/>
      </c>
      <c r="L385" s="20"/>
      <c r="M385" s="37"/>
      <c r="N385" s="43" t="str">
        <f>IF(B385="","",(SUM($E$10:E385)+SUM($F$10:F385))/K385)</f>
        <v/>
      </c>
    </row>
    <row r="386" spans="1:14" x14ac:dyDescent="0.25">
      <c r="A386" s="39">
        <v>377</v>
      </c>
      <c r="B386" s="40"/>
      <c r="D386" s="26"/>
      <c r="E386" s="27"/>
      <c r="H386" s="41" t="str">
        <f t="shared" si="26"/>
        <v/>
      </c>
      <c r="I386" s="29" t="str">
        <f t="shared" si="27"/>
        <v/>
      </c>
      <c r="J386" s="20" t="str">
        <f t="shared" si="28"/>
        <v/>
      </c>
      <c r="K386" s="20" t="str">
        <f t="shared" si="29"/>
        <v/>
      </c>
      <c r="L386" s="20"/>
      <c r="M386" s="37"/>
      <c r="N386" s="43" t="str">
        <f>IF(B386="","",(SUM($E$10:E386)+SUM($F$10:F386))/K386)</f>
        <v/>
      </c>
    </row>
    <row r="387" spans="1:14" x14ac:dyDescent="0.25">
      <c r="A387" s="39">
        <v>378</v>
      </c>
      <c r="B387" s="40"/>
      <c r="D387" s="26"/>
      <c r="E387" s="27"/>
      <c r="H387" s="41" t="str">
        <f t="shared" si="26"/>
        <v/>
      </c>
      <c r="I387" s="29" t="str">
        <f t="shared" si="27"/>
        <v/>
      </c>
      <c r="J387" s="20" t="str">
        <f t="shared" si="28"/>
        <v/>
      </c>
      <c r="K387" s="20" t="str">
        <f t="shared" si="29"/>
        <v/>
      </c>
      <c r="L387" s="20"/>
      <c r="M387" s="37"/>
      <c r="N387" s="43" t="str">
        <f>IF(B387="","",(SUM($E$10:E387)+SUM($F$10:F387))/K387)</f>
        <v/>
      </c>
    </row>
    <row r="388" spans="1:14" x14ac:dyDescent="0.25">
      <c r="A388" s="39">
        <v>379</v>
      </c>
      <c r="B388" s="40"/>
      <c r="D388" s="26"/>
      <c r="E388" s="27"/>
      <c r="H388" s="41" t="str">
        <f t="shared" si="26"/>
        <v/>
      </c>
      <c r="I388" s="29" t="str">
        <f t="shared" si="27"/>
        <v/>
      </c>
      <c r="J388" s="20" t="str">
        <f t="shared" si="28"/>
        <v/>
      </c>
      <c r="K388" s="20" t="str">
        <f t="shared" si="29"/>
        <v/>
      </c>
      <c r="L388" s="20"/>
      <c r="M388" s="37"/>
      <c r="N388" s="43" t="str">
        <f>IF(B388="","",(SUM($E$10:E388)+SUM($F$10:F388))/K388)</f>
        <v/>
      </c>
    </row>
    <row r="389" spans="1:14" x14ac:dyDescent="0.25">
      <c r="A389" s="39">
        <v>380</v>
      </c>
      <c r="B389" s="40"/>
      <c r="D389" s="26"/>
      <c r="E389" s="27"/>
      <c r="H389" s="41" t="str">
        <f t="shared" si="26"/>
        <v/>
      </c>
      <c r="I389" s="29" t="str">
        <f t="shared" si="27"/>
        <v/>
      </c>
      <c r="J389" s="20" t="str">
        <f t="shared" si="28"/>
        <v/>
      </c>
      <c r="K389" s="20" t="str">
        <f t="shared" si="29"/>
        <v/>
      </c>
      <c r="L389" s="20"/>
      <c r="M389" s="37"/>
      <c r="N389" s="43" t="str">
        <f>IF(B389="","",(SUM($E$10:E389)+SUM($F$10:F389))/K389)</f>
        <v/>
      </c>
    </row>
    <row r="390" spans="1:14" x14ac:dyDescent="0.25">
      <c r="A390" s="39">
        <v>381</v>
      </c>
      <c r="B390" s="40"/>
      <c r="D390" s="26"/>
      <c r="E390" s="27"/>
      <c r="H390" s="41" t="str">
        <f t="shared" si="26"/>
        <v/>
      </c>
      <c r="I390" s="29" t="str">
        <f t="shared" si="27"/>
        <v/>
      </c>
      <c r="J390" s="20" t="str">
        <f t="shared" si="28"/>
        <v/>
      </c>
      <c r="K390" s="20" t="str">
        <f t="shared" si="29"/>
        <v/>
      </c>
      <c r="L390" s="20"/>
      <c r="M390" s="37"/>
      <c r="N390" s="43"/>
    </row>
    <row r="391" spans="1:14" x14ac:dyDescent="0.25">
      <c r="A391" s="39">
        <v>382</v>
      </c>
      <c r="B391" s="40"/>
      <c r="D391" s="26"/>
      <c r="E391" s="27"/>
      <c r="H391" s="41" t="str">
        <f t="shared" si="26"/>
        <v/>
      </c>
      <c r="I391" s="29" t="str">
        <f t="shared" si="27"/>
        <v/>
      </c>
      <c r="J391" s="20" t="str">
        <f t="shared" si="28"/>
        <v/>
      </c>
      <c r="K391" s="20" t="str">
        <f t="shared" si="29"/>
        <v/>
      </c>
      <c r="L391" s="20"/>
      <c r="M391" s="37"/>
      <c r="N391" s="43" t="str">
        <f>IF(B391="","",(SUM($E$10:E391)+SUM($F$10:F391))/K391)</f>
        <v/>
      </c>
    </row>
    <row r="392" spans="1:14" x14ac:dyDescent="0.25">
      <c r="A392" s="39">
        <v>383</v>
      </c>
      <c r="B392" s="40"/>
      <c r="D392" s="26"/>
      <c r="E392" s="27"/>
      <c r="H392" s="41" t="str">
        <f t="shared" si="26"/>
        <v/>
      </c>
      <c r="I392" s="29" t="str">
        <f t="shared" si="27"/>
        <v/>
      </c>
      <c r="J392" s="20" t="str">
        <f t="shared" si="28"/>
        <v/>
      </c>
      <c r="K392" s="20" t="str">
        <f t="shared" si="29"/>
        <v/>
      </c>
      <c r="L392" s="20"/>
      <c r="M392" s="37"/>
      <c r="N392" s="43" t="str">
        <f>IF(B392="","",(SUM($E$10:E392)+SUM($F$10:F392))/K392)</f>
        <v/>
      </c>
    </row>
    <row r="393" spans="1:14" x14ac:dyDescent="0.25">
      <c r="A393" s="39">
        <v>384</v>
      </c>
      <c r="B393" s="40"/>
      <c r="D393" s="26"/>
      <c r="E393" s="27"/>
      <c r="H393" s="41" t="str">
        <f t="shared" si="26"/>
        <v/>
      </c>
      <c r="I393" s="29" t="str">
        <f t="shared" si="27"/>
        <v/>
      </c>
      <c r="J393" s="20" t="str">
        <f t="shared" si="28"/>
        <v/>
      </c>
      <c r="K393" s="20" t="str">
        <f t="shared" si="29"/>
        <v/>
      </c>
      <c r="L393" s="20"/>
      <c r="M393" s="37"/>
      <c r="N393" s="43" t="str">
        <f>IF(B393="","",(SUM($E$10:E393)+SUM($F$10:F393))/K393)</f>
        <v/>
      </c>
    </row>
    <row r="394" spans="1:14" x14ac:dyDescent="0.25">
      <c r="A394" s="39">
        <v>385</v>
      </c>
      <c r="B394" s="40"/>
      <c r="D394" s="26"/>
      <c r="E394" s="27"/>
      <c r="H394" s="41" t="str">
        <f t="shared" ref="H394:H404" si="30">IF(B394="","",E394/D394)</f>
        <v/>
      </c>
      <c r="I394" s="29" t="str">
        <f t="shared" si="27"/>
        <v/>
      </c>
      <c r="J394" s="20" t="str">
        <f t="shared" si="28"/>
        <v/>
      </c>
      <c r="K394" s="20" t="str">
        <f t="shared" si="29"/>
        <v/>
      </c>
      <c r="L394" s="20"/>
      <c r="M394" s="37"/>
      <c r="N394" s="43" t="str">
        <f>IF(B394="","",(SUM($E$10:E394)+SUM($F$10:F394))/K394)</f>
        <v/>
      </c>
    </row>
    <row r="395" spans="1:14" x14ac:dyDescent="0.25">
      <c r="A395" s="39">
        <v>386</v>
      </c>
      <c r="B395" s="40"/>
      <c r="D395" s="26"/>
      <c r="E395" s="27"/>
      <c r="H395" s="41" t="str">
        <f t="shared" si="30"/>
        <v/>
      </c>
      <c r="I395" s="29" t="str">
        <f t="shared" si="27"/>
        <v/>
      </c>
      <c r="J395" s="20" t="str">
        <f t="shared" si="28"/>
        <v/>
      </c>
      <c r="K395" s="20" t="str">
        <f t="shared" si="29"/>
        <v/>
      </c>
      <c r="L395" s="20"/>
      <c r="M395" s="37"/>
      <c r="N395" s="43" t="str">
        <f>IF(B395="","",(SUM($E$10:E395)+SUM($F$10:F395))/K395)</f>
        <v/>
      </c>
    </row>
    <row r="396" spans="1:14" x14ac:dyDescent="0.25">
      <c r="A396" s="39">
        <v>387</v>
      </c>
      <c r="B396" s="40"/>
      <c r="D396" s="26"/>
      <c r="E396" s="27"/>
      <c r="H396" s="41" t="str">
        <f t="shared" si="30"/>
        <v/>
      </c>
      <c r="I396" s="29" t="str">
        <f t="shared" ref="I396:I398" si="31">IF(B396="","",D396/((J396)/100))</f>
        <v/>
      </c>
      <c r="J396" s="20" t="str">
        <f t="shared" ref="J396:J398" si="32">IF(B396="","",(C396-C395)/$N$8)</f>
        <v/>
      </c>
      <c r="K396" s="20" t="str">
        <f t="shared" si="29"/>
        <v/>
      </c>
      <c r="L396" s="20"/>
      <c r="M396" s="37"/>
      <c r="N396" s="43" t="str">
        <f>IF(B396="","",(SUM($E$10:E396)+SUM($F$10:F396))/K396)</f>
        <v/>
      </c>
    </row>
    <row r="397" spans="1:14" x14ac:dyDescent="0.25">
      <c r="A397" s="39">
        <v>388</v>
      </c>
      <c r="B397" s="40"/>
      <c r="D397" s="26"/>
      <c r="E397" s="27"/>
      <c r="H397" s="41" t="str">
        <f t="shared" si="30"/>
        <v/>
      </c>
      <c r="I397" s="29" t="str">
        <f t="shared" si="31"/>
        <v/>
      </c>
      <c r="J397" s="20" t="str">
        <f t="shared" si="32"/>
        <v/>
      </c>
      <c r="K397" s="20" t="str">
        <f t="shared" si="29"/>
        <v/>
      </c>
      <c r="L397" s="20"/>
      <c r="M397" s="37"/>
      <c r="N397" s="43" t="str">
        <f>IF(B397="","",(SUM($E$10:E397)+SUM($F$10:F397))/K397)</f>
        <v/>
      </c>
    </row>
    <row r="398" spans="1:14" x14ac:dyDescent="0.25">
      <c r="A398" s="39">
        <v>389</v>
      </c>
      <c r="B398" s="40"/>
      <c r="D398" s="26"/>
      <c r="E398" s="27"/>
      <c r="H398" s="41" t="str">
        <f t="shared" si="30"/>
        <v/>
      </c>
      <c r="I398" s="29" t="str">
        <f t="shared" si="31"/>
        <v/>
      </c>
      <c r="J398" s="20" t="str">
        <f t="shared" si="32"/>
        <v/>
      </c>
      <c r="K398" s="20" t="str">
        <f t="shared" si="29"/>
        <v/>
      </c>
      <c r="L398" s="20"/>
      <c r="M398" s="37"/>
      <c r="N398" s="43" t="str">
        <f>IF(B398="","",(SUM($E$10:E398)+SUM($F$10:F398))/K398)</f>
        <v/>
      </c>
    </row>
    <row r="399" spans="1:14" x14ac:dyDescent="0.25">
      <c r="A399" s="39">
        <v>390</v>
      </c>
      <c r="B399" s="40"/>
      <c r="D399" s="26"/>
      <c r="E399" s="27"/>
      <c r="H399" s="41" t="str">
        <f t="shared" si="30"/>
        <v/>
      </c>
      <c r="I399" s="29" t="str">
        <f t="shared" ref="I399:I404" si="33">IF(B399="","",D399/((C399-C398)/100))</f>
        <v/>
      </c>
      <c r="J399" s="14" t="str">
        <f t="shared" ref="J399:J404" si="34">IF(B399="","",C399-C398)</f>
        <v/>
      </c>
      <c r="K399" s="14" t="str">
        <f t="shared" ref="K399:K404" si="35">IF(B399="","",C399-$C$10)</f>
        <v/>
      </c>
      <c r="M399" s="37"/>
      <c r="N399" s="43" t="str">
        <f>IF(B399="","",(SUM($E$10:E399)+SUM($F$10:F399))/K399)</f>
        <v/>
      </c>
    </row>
    <row r="400" spans="1:14" x14ac:dyDescent="0.25">
      <c r="A400" s="39">
        <v>391</v>
      </c>
      <c r="B400" s="40"/>
      <c r="D400" s="26"/>
      <c r="E400" s="27"/>
      <c r="H400" s="41" t="str">
        <f t="shared" si="30"/>
        <v/>
      </c>
      <c r="I400" s="29" t="str">
        <f t="shared" si="33"/>
        <v/>
      </c>
      <c r="J400" s="14" t="str">
        <f t="shared" si="34"/>
        <v/>
      </c>
      <c r="K400" s="14" t="str">
        <f t="shared" si="35"/>
        <v/>
      </c>
      <c r="M400" s="37"/>
      <c r="N400" s="43" t="str">
        <f>IF(B400="","",(SUM($E$10:E400)+SUM($F$10:F400))/K400)</f>
        <v/>
      </c>
    </row>
    <row r="401" spans="1:14" x14ac:dyDescent="0.25">
      <c r="A401" s="39">
        <v>392</v>
      </c>
      <c r="B401" s="40"/>
      <c r="D401" s="26"/>
      <c r="E401" s="27"/>
      <c r="H401" s="41" t="str">
        <f t="shared" si="30"/>
        <v/>
      </c>
      <c r="I401" s="29" t="str">
        <f t="shared" si="33"/>
        <v/>
      </c>
      <c r="J401" s="14" t="str">
        <f t="shared" si="34"/>
        <v/>
      </c>
      <c r="K401" s="14" t="str">
        <f t="shared" si="35"/>
        <v/>
      </c>
      <c r="M401" s="37"/>
      <c r="N401" s="43" t="str">
        <f>IF(B401="","",(SUM($E$10:E401)+SUM($F$10:F401))/K401)</f>
        <v/>
      </c>
    </row>
    <row r="402" spans="1:14" x14ac:dyDescent="0.25">
      <c r="A402" s="39">
        <v>393</v>
      </c>
      <c r="B402" s="40"/>
      <c r="D402" s="26"/>
      <c r="E402" s="27"/>
      <c r="H402" s="41" t="str">
        <f t="shared" si="30"/>
        <v/>
      </c>
      <c r="I402" s="29" t="str">
        <f t="shared" si="33"/>
        <v/>
      </c>
      <c r="J402" s="14" t="str">
        <f t="shared" si="34"/>
        <v/>
      </c>
      <c r="K402" s="14" t="str">
        <f t="shared" si="35"/>
        <v/>
      </c>
      <c r="M402" s="37"/>
      <c r="N402" s="43"/>
    </row>
    <row r="403" spans="1:14" x14ac:dyDescent="0.25">
      <c r="A403" s="39">
        <v>394</v>
      </c>
      <c r="B403" s="40"/>
      <c r="D403" s="26"/>
      <c r="E403" s="27"/>
      <c r="H403" s="41" t="str">
        <f t="shared" si="30"/>
        <v/>
      </c>
      <c r="I403" s="29" t="str">
        <f t="shared" si="33"/>
        <v/>
      </c>
      <c r="J403" s="14" t="str">
        <f t="shared" si="34"/>
        <v/>
      </c>
      <c r="K403" s="14" t="str">
        <f t="shared" si="35"/>
        <v/>
      </c>
      <c r="M403" s="37"/>
      <c r="N403" s="43"/>
    </row>
    <row r="404" spans="1:14" x14ac:dyDescent="0.25">
      <c r="A404" s="39">
        <v>395</v>
      </c>
      <c r="B404" s="40"/>
      <c r="D404" s="26"/>
      <c r="E404" s="27"/>
      <c r="H404" s="41" t="str">
        <f t="shared" si="30"/>
        <v/>
      </c>
      <c r="I404" s="29" t="str">
        <f t="shared" si="33"/>
        <v/>
      </c>
      <c r="J404" s="14" t="str">
        <f t="shared" si="34"/>
        <v/>
      </c>
      <c r="K404" s="14" t="str">
        <f t="shared" si="35"/>
        <v/>
      </c>
      <c r="M404" s="37"/>
      <c r="N404" s="43"/>
    </row>
    <row r="405" spans="1:14" x14ac:dyDescent="0.25">
      <c r="A405" s="39">
        <v>396</v>
      </c>
      <c r="B405" s="40"/>
      <c r="D405" s="26"/>
      <c r="E405" s="27"/>
      <c r="H405" s="41"/>
      <c r="I405" s="29"/>
      <c r="M405" s="37"/>
      <c r="N405" s="43"/>
    </row>
    <row r="406" spans="1:14" x14ac:dyDescent="0.25">
      <c r="A406" s="39">
        <v>397</v>
      </c>
      <c r="B406" s="40"/>
      <c r="D406" s="26"/>
      <c r="E406" s="27"/>
      <c r="H406" s="41"/>
      <c r="I406" s="29"/>
      <c r="M406" s="37"/>
      <c r="N406" s="43"/>
    </row>
    <row r="407" spans="1:14" x14ac:dyDescent="0.25">
      <c r="A407" s="39">
        <v>398</v>
      </c>
      <c r="B407" s="40"/>
      <c r="D407" s="26"/>
      <c r="E407" s="27"/>
      <c r="H407" s="41"/>
      <c r="I407" s="29"/>
      <c r="M407" s="37"/>
      <c r="N407" s="43"/>
    </row>
    <row r="408" spans="1:14" x14ac:dyDescent="0.25">
      <c r="A408" s="39">
        <v>399</v>
      </c>
      <c r="B408" s="40"/>
      <c r="D408" s="26"/>
      <c r="E408" s="27"/>
      <c r="H408" s="41"/>
      <c r="I408" s="29"/>
      <c r="M408" s="37"/>
      <c r="N408" s="43"/>
    </row>
    <row r="409" spans="1:14" x14ac:dyDescent="0.25">
      <c r="A409" s="39"/>
      <c r="B409" s="40"/>
      <c r="D409" s="26"/>
      <c r="E409" s="27"/>
      <c r="H409" s="41"/>
      <c r="I409" s="29"/>
      <c r="M409" s="37"/>
      <c r="N409" s="43"/>
    </row>
    <row r="410" spans="1:14" x14ac:dyDescent="0.25">
      <c r="A410" s="39"/>
      <c r="B410" s="40"/>
      <c r="D410" s="26"/>
      <c r="E410" s="27"/>
      <c r="H410" s="41"/>
      <c r="I410" s="29"/>
      <c r="M410" s="37"/>
      <c r="N410" s="43"/>
    </row>
    <row r="411" spans="1:14" x14ac:dyDescent="0.25">
      <c r="A411" s="39"/>
      <c r="B411" s="40"/>
      <c r="D411" s="26"/>
      <c r="E411" s="27"/>
      <c r="H411" s="41"/>
      <c r="I411" s="29"/>
      <c r="M411" s="37"/>
      <c r="N411" s="43"/>
    </row>
    <row r="412" spans="1:14" x14ac:dyDescent="0.25">
      <c r="A412" s="39"/>
      <c r="B412" s="40"/>
      <c r="D412" s="26"/>
      <c r="E412" s="27"/>
      <c r="H412" s="41"/>
      <c r="I412" s="29"/>
      <c r="M412" s="37"/>
      <c r="N412" s="43"/>
    </row>
    <row r="413" spans="1:14" x14ac:dyDescent="0.25">
      <c r="A413" s="39"/>
      <c r="B413" s="40"/>
      <c r="D413" s="26"/>
      <c r="E413" s="27"/>
      <c r="H413" s="41"/>
      <c r="I413" s="29"/>
      <c r="M413" s="37"/>
      <c r="N413" s="43"/>
    </row>
    <row r="414" spans="1:14" x14ac:dyDescent="0.25">
      <c r="A414" s="39"/>
      <c r="B414" s="40"/>
      <c r="D414" s="26"/>
      <c r="E414" s="27"/>
      <c r="H414" s="41"/>
      <c r="I414" s="29"/>
      <c r="M414" s="37"/>
      <c r="N414" s="43"/>
    </row>
    <row r="415" spans="1:14" x14ac:dyDescent="0.25">
      <c r="A415" s="39"/>
      <c r="B415" s="40"/>
      <c r="D415" s="26"/>
      <c r="E415" s="27"/>
      <c r="H415" s="41"/>
      <c r="I415" s="29"/>
      <c r="M415" s="37"/>
      <c r="N415" s="43"/>
    </row>
    <row r="416" spans="1:14" x14ac:dyDescent="0.25">
      <c r="A416" s="39"/>
      <c r="B416" s="40"/>
      <c r="D416" s="26"/>
      <c r="E416" s="27"/>
      <c r="H416" s="41"/>
      <c r="I416" s="29"/>
      <c r="M416" s="37"/>
      <c r="N416" s="43"/>
    </row>
    <row r="417" spans="1:14" x14ac:dyDescent="0.25">
      <c r="A417" s="39"/>
      <c r="B417" s="40"/>
      <c r="D417" s="26"/>
      <c r="E417" s="27"/>
      <c r="H417" s="41"/>
      <c r="I417" s="29"/>
      <c r="M417" s="37"/>
      <c r="N417" s="43"/>
    </row>
    <row r="418" spans="1:14" x14ac:dyDescent="0.25">
      <c r="A418" s="39"/>
      <c r="B418" s="40"/>
      <c r="D418" s="26"/>
      <c r="E418" s="27"/>
      <c r="H418" s="41"/>
      <c r="I418" s="29"/>
      <c r="M418" s="37"/>
      <c r="N418" s="43"/>
    </row>
    <row r="419" spans="1:14" x14ac:dyDescent="0.25">
      <c r="A419" s="39"/>
      <c r="B419" s="40"/>
      <c r="D419" s="26"/>
      <c r="E419" s="27"/>
      <c r="H419" s="41"/>
      <c r="I419" s="29"/>
      <c r="M419" s="37"/>
      <c r="N419" s="43"/>
    </row>
    <row r="420" spans="1:14" x14ac:dyDescent="0.25">
      <c r="A420" s="39"/>
      <c r="B420" s="40"/>
      <c r="D420" s="26"/>
      <c r="E420" s="27"/>
      <c r="H420" s="41"/>
      <c r="I420" s="29"/>
      <c r="M420" s="37"/>
      <c r="N420" s="43"/>
    </row>
    <row r="421" spans="1:14" x14ac:dyDescent="0.25">
      <c r="A421" s="39"/>
      <c r="B421" s="40"/>
      <c r="D421" s="26"/>
      <c r="E421" s="27"/>
      <c r="H421" s="41"/>
      <c r="I421" s="29"/>
      <c r="M421" s="37"/>
      <c r="N421" s="43"/>
    </row>
    <row r="422" spans="1:14" x14ac:dyDescent="0.25">
      <c r="A422" s="39"/>
      <c r="B422" s="40"/>
      <c r="D422" s="26"/>
      <c r="E422" s="27"/>
      <c r="H422" s="41"/>
      <c r="I422" s="29"/>
      <c r="M422" s="37"/>
      <c r="N422" s="43"/>
    </row>
    <row r="423" spans="1:14" x14ac:dyDescent="0.25">
      <c r="A423" s="39"/>
      <c r="B423" s="40"/>
      <c r="D423" s="26"/>
      <c r="E423" s="27"/>
      <c r="H423" s="41"/>
      <c r="I423" s="29"/>
      <c r="M423" s="37"/>
      <c r="N423" s="43"/>
    </row>
    <row r="424" spans="1:14" x14ac:dyDescent="0.25">
      <c r="A424" s="39"/>
      <c r="B424" s="40"/>
      <c r="D424" s="26"/>
      <c r="E424" s="27"/>
      <c r="H424" s="41"/>
      <c r="I424" s="29"/>
      <c r="M424" s="37"/>
      <c r="N424" s="43"/>
    </row>
    <row r="425" spans="1:14" x14ac:dyDescent="0.25">
      <c r="A425" s="39"/>
      <c r="B425" s="40"/>
      <c r="D425" s="26"/>
      <c r="E425" s="27"/>
      <c r="H425" s="41"/>
      <c r="I425" s="29"/>
      <c r="M425" s="37"/>
      <c r="N425" s="43"/>
    </row>
    <row r="426" spans="1:14" x14ac:dyDescent="0.25">
      <c r="A426" s="39"/>
      <c r="B426" s="40"/>
      <c r="D426" s="26"/>
      <c r="E426" s="27"/>
      <c r="H426" s="41"/>
      <c r="I426" s="29"/>
      <c r="M426" s="37"/>
      <c r="N426" s="43"/>
    </row>
    <row r="427" spans="1:14" x14ac:dyDescent="0.25">
      <c r="A427" s="39"/>
      <c r="B427" s="40"/>
      <c r="D427" s="26"/>
      <c r="E427" s="27"/>
      <c r="H427" s="41"/>
      <c r="I427" s="29"/>
      <c r="M427" s="37"/>
      <c r="N427" s="43"/>
    </row>
    <row r="428" spans="1:14" x14ac:dyDescent="0.25">
      <c r="A428" s="39"/>
      <c r="B428" s="40"/>
      <c r="D428" s="26"/>
      <c r="E428" s="27"/>
      <c r="H428" s="41"/>
      <c r="I428" s="29"/>
      <c r="M428" s="37"/>
      <c r="N428" s="43"/>
    </row>
    <row r="429" spans="1:14" x14ac:dyDescent="0.25">
      <c r="A429" s="39"/>
      <c r="B429" s="40"/>
      <c r="D429" s="26"/>
      <c r="E429" s="27"/>
      <c r="H429" s="41"/>
      <c r="I429" s="29"/>
      <c r="M429" s="37"/>
      <c r="N429" s="43"/>
    </row>
    <row r="430" spans="1:14" x14ac:dyDescent="0.25">
      <c r="A430" s="39"/>
      <c r="B430" s="40"/>
      <c r="D430" s="26"/>
      <c r="E430" s="27"/>
      <c r="H430" s="41"/>
      <c r="I430" s="29"/>
      <c r="M430" s="37"/>
      <c r="N430" s="43"/>
    </row>
    <row r="431" spans="1:14" x14ac:dyDescent="0.25">
      <c r="A431" s="39"/>
      <c r="B431" s="40"/>
      <c r="D431" s="26"/>
      <c r="E431" s="27"/>
      <c r="H431" s="41"/>
      <c r="I431" s="29"/>
      <c r="M431" s="37"/>
      <c r="N431" s="43"/>
    </row>
    <row r="432" spans="1:14" x14ac:dyDescent="0.25">
      <c r="A432" s="39"/>
      <c r="B432" s="40"/>
      <c r="D432" s="26"/>
      <c r="E432" s="27"/>
      <c r="H432" s="41"/>
      <c r="I432" s="29"/>
      <c r="M432" s="37"/>
      <c r="N432" s="43"/>
    </row>
    <row r="433" spans="1:14" x14ac:dyDescent="0.25">
      <c r="A433" s="39"/>
      <c r="B433" s="40"/>
      <c r="D433" s="26"/>
      <c r="E433" s="27"/>
      <c r="H433" s="41"/>
      <c r="I433" s="29"/>
      <c r="M433" s="37"/>
      <c r="N433" s="43"/>
    </row>
    <row r="434" spans="1:14" x14ac:dyDescent="0.25">
      <c r="A434" s="39"/>
      <c r="B434" s="40"/>
      <c r="D434" s="26"/>
      <c r="E434" s="27"/>
      <c r="H434" s="41"/>
      <c r="I434" s="29"/>
      <c r="M434" s="37"/>
      <c r="N434" s="43"/>
    </row>
    <row r="435" spans="1:14" x14ac:dyDescent="0.25">
      <c r="A435" s="39"/>
      <c r="B435" s="40"/>
      <c r="D435" s="26"/>
      <c r="E435" s="27"/>
      <c r="H435" s="41"/>
      <c r="I435" s="29"/>
      <c r="M435" s="37"/>
      <c r="N435" s="43"/>
    </row>
    <row r="436" spans="1:14" x14ac:dyDescent="0.25">
      <c r="A436" s="39"/>
      <c r="B436" s="40"/>
      <c r="D436" s="26"/>
      <c r="E436" s="27"/>
      <c r="H436" s="41"/>
      <c r="I436" s="29"/>
      <c r="M436" s="37"/>
      <c r="N436" s="43"/>
    </row>
    <row r="437" spans="1:14" x14ac:dyDescent="0.25">
      <c r="A437" s="39"/>
      <c r="B437" s="40"/>
      <c r="D437" s="26"/>
      <c r="E437" s="27"/>
      <c r="H437" s="41"/>
      <c r="I437" s="29"/>
      <c r="M437" s="37"/>
      <c r="N437" s="43"/>
    </row>
    <row r="438" spans="1:14" x14ac:dyDescent="0.25">
      <c r="A438" s="39"/>
      <c r="B438" s="40"/>
      <c r="D438" s="26"/>
      <c r="E438" s="27"/>
      <c r="H438" s="41"/>
      <c r="I438" s="29"/>
      <c r="M438" s="37"/>
      <c r="N438" s="43"/>
    </row>
    <row r="439" spans="1:14" x14ac:dyDescent="0.25">
      <c r="A439" s="39"/>
      <c r="B439" s="40"/>
      <c r="D439" s="26"/>
      <c r="E439" s="27"/>
      <c r="H439" s="41"/>
      <c r="I439" s="29"/>
      <c r="M439" s="37"/>
      <c r="N439" s="43"/>
    </row>
    <row r="440" spans="1:14" x14ac:dyDescent="0.25">
      <c r="A440" s="39"/>
      <c r="B440" s="40"/>
      <c r="D440" s="26"/>
      <c r="E440" s="27"/>
      <c r="H440" s="41"/>
      <c r="I440" s="29"/>
      <c r="M440" s="37"/>
      <c r="N440" s="43"/>
    </row>
    <row r="441" spans="1:14" x14ac:dyDescent="0.25">
      <c r="A441" s="39"/>
      <c r="B441" s="40"/>
      <c r="D441" s="26"/>
      <c r="E441" s="27"/>
      <c r="H441" s="41"/>
      <c r="I441" s="29"/>
      <c r="M441" s="37"/>
      <c r="N441" s="43"/>
    </row>
    <row r="442" spans="1:14" x14ac:dyDescent="0.25">
      <c r="A442" s="39"/>
      <c r="B442" s="40"/>
      <c r="D442" s="26"/>
      <c r="E442" s="27"/>
      <c r="H442" s="41"/>
      <c r="I442" s="29"/>
      <c r="M442" s="37"/>
      <c r="N442" s="43"/>
    </row>
    <row r="443" spans="1:14" x14ac:dyDescent="0.25">
      <c r="A443" s="39"/>
      <c r="B443" s="40"/>
      <c r="D443" s="26"/>
      <c r="E443" s="27"/>
      <c r="H443" s="41"/>
      <c r="I443" s="29"/>
      <c r="M443" s="37"/>
      <c r="N443" s="43"/>
    </row>
    <row r="444" spans="1:14" x14ac:dyDescent="0.25">
      <c r="A444" s="39"/>
      <c r="B444" s="40"/>
      <c r="D444" s="26"/>
      <c r="E444" s="27"/>
      <c r="H444" s="41"/>
      <c r="I444" s="29"/>
      <c r="M444" s="37"/>
      <c r="N444" s="43"/>
    </row>
    <row r="445" spans="1:14" x14ac:dyDescent="0.25">
      <c r="A445" s="39"/>
      <c r="B445" s="40"/>
      <c r="D445" s="26"/>
      <c r="E445" s="27"/>
      <c r="H445" s="41"/>
      <c r="I445" s="29"/>
      <c r="M445" s="37"/>
      <c r="N445" s="43"/>
    </row>
    <row r="446" spans="1:14" x14ac:dyDescent="0.25">
      <c r="A446" s="39"/>
      <c r="B446" s="40"/>
      <c r="D446" s="26"/>
      <c r="E446" s="27"/>
      <c r="H446" s="41"/>
      <c r="I446" s="29"/>
      <c r="M446" s="37"/>
      <c r="N446" s="43"/>
    </row>
    <row r="447" spans="1:14" x14ac:dyDescent="0.25">
      <c r="A447" s="39"/>
      <c r="B447" s="40"/>
      <c r="D447" s="26"/>
      <c r="E447" s="27"/>
      <c r="H447" s="41"/>
      <c r="I447" s="29"/>
      <c r="M447" s="37"/>
      <c r="N447" s="43"/>
    </row>
    <row r="448" spans="1:14" x14ac:dyDescent="0.25">
      <c r="A448" s="39"/>
      <c r="B448" s="40"/>
      <c r="D448" s="26"/>
      <c r="E448" s="27"/>
      <c r="H448" s="41"/>
      <c r="I448" s="29"/>
      <c r="M448" s="37"/>
      <c r="N448" s="43"/>
    </row>
    <row r="449" spans="1:14" x14ac:dyDescent="0.25">
      <c r="A449" s="39"/>
      <c r="B449" s="40"/>
      <c r="D449" s="26"/>
      <c r="E449" s="27"/>
      <c r="H449" s="41"/>
      <c r="I449" s="29"/>
      <c r="M449" s="37"/>
      <c r="N449" s="43"/>
    </row>
    <row r="450" spans="1:14" x14ac:dyDescent="0.25">
      <c r="A450" s="39"/>
      <c r="B450" s="40"/>
      <c r="D450" s="26"/>
      <c r="E450" s="27"/>
      <c r="H450" s="41"/>
      <c r="I450" s="29"/>
      <c r="M450" s="37"/>
      <c r="N450" s="43"/>
    </row>
    <row r="451" spans="1:14" x14ac:dyDescent="0.25">
      <c r="A451" s="39"/>
      <c r="B451" s="40"/>
      <c r="D451" s="26"/>
      <c r="E451" s="27"/>
      <c r="H451" s="41"/>
      <c r="I451" s="29"/>
      <c r="M451" s="37"/>
      <c r="N451" s="43"/>
    </row>
    <row r="452" spans="1:14" x14ac:dyDescent="0.25">
      <c r="A452" s="39"/>
      <c r="B452" s="40"/>
      <c r="D452" s="26"/>
      <c r="E452" s="27"/>
      <c r="H452" s="41"/>
      <c r="I452" s="29"/>
      <c r="M452" s="37"/>
      <c r="N452" s="43"/>
    </row>
    <row r="453" spans="1:14" x14ac:dyDescent="0.25">
      <c r="A453" s="39"/>
      <c r="B453" s="40"/>
      <c r="D453" s="26"/>
      <c r="E453" s="27"/>
      <c r="H453" s="41"/>
      <c r="I453" s="29"/>
      <c r="M453" s="37"/>
      <c r="N453" s="43"/>
    </row>
    <row r="454" spans="1:14" x14ac:dyDescent="0.25">
      <c r="A454" s="39"/>
      <c r="B454" s="40"/>
      <c r="D454" s="26"/>
      <c r="E454" s="27"/>
      <c r="H454" s="41"/>
      <c r="I454" s="29"/>
      <c r="M454" s="37"/>
      <c r="N454" s="43"/>
    </row>
    <row r="455" spans="1:14" x14ac:dyDescent="0.25">
      <c r="A455" s="39"/>
      <c r="B455" s="40"/>
      <c r="D455" s="26"/>
      <c r="E455" s="27"/>
      <c r="H455" s="41"/>
      <c r="I455" s="29"/>
      <c r="M455" s="37"/>
      <c r="N455" s="43"/>
    </row>
    <row r="456" spans="1:14" x14ac:dyDescent="0.25">
      <c r="A456" s="39"/>
      <c r="B456" s="40"/>
      <c r="D456" s="26"/>
      <c r="E456" s="27"/>
      <c r="H456" s="41"/>
      <c r="I456" s="29"/>
      <c r="M456" s="37"/>
      <c r="N456" s="43"/>
    </row>
    <row r="457" spans="1:14" x14ac:dyDescent="0.25">
      <c r="A457" s="39"/>
      <c r="B457" s="40"/>
      <c r="D457" s="26"/>
      <c r="E457" s="27"/>
      <c r="H457" s="41"/>
      <c r="I457" s="29"/>
      <c r="M457" s="37"/>
      <c r="N457" s="43"/>
    </row>
    <row r="458" spans="1:14" x14ac:dyDescent="0.25">
      <c r="A458" s="39"/>
      <c r="B458" s="40"/>
      <c r="D458" s="26"/>
      <c r="E458" s="27"/>
      <c r="H458" s="41"/>
      <c r="I458" s="29"/>
      <c r="M458" s="37"/>
      <c r="N458" s="43"/>
    </row>
    <row r="459" spans="1:14" x14ac:dyDescent="0.25">
      <c r="A459" s="39"/>
      <c r="B459" s="40"/>
      <c r="D459" s="26"/>
      <c r="E459" s="27"/>
      <c r="H459" s="41"/>
      <c r="I459" s="29"/>
      <c r="M459" s="37"/>
      <c r="N459" s="43"/>
    </row>
    <row r="460" spans="1:14" x14ac:dyDescent="0.25">
      <c r="A460" s="39"/>
      <c r="B460" s="40"/>
      <c r="D460" s="26"/>
      <c r="E460" s="27"/>
      <c r="H460" s="41"/>
      <c r="I460" s="29"/>
      <c r="M460" s="37"/>
      <c r="N460" s="43"/>
    </row>
    <row r="461" spans="1:14" x14ac:dyDescent="0.25">
      <c r="A461" s="39"/>
      <c r="B461" s="40"/>
      <c r="D461" s="26"/>
      <c r="E461" s="27"/>
      <c r="H461" s="41"/>
      <c r="I461" s="29"/>
      <c r="M461" s="37"/>
      <c r="N461" s="43"/>
    </row>
    <row r="462" spans="1:14" x14ac:dyDescent="0.25">
      <c r="A462" s="39"/>
      <c r="B462" s="40"/>
      <c r="D462" s="26"/>
      <c r="E462" s="27"/>
      <c r="H462" s="41"/>
      <c r="I462" s="29"/>
      <c r="M462" s="37"/>
      <c r="N462" s="43"/>
    </row>
    <row r="463" spans="1:14" x14ac:dyDescent="0.25">
      <c r="A463" s="39"/>
      <c r="B463" s="40"/>
      <c r="D463" s="26"/>
      <c r="E463" s="27"/>
      <c r="H463" s="41"/>
      <c r="I463" s="29"/>
      <c r="M463" s="37"/>
      <c r="N463" s="43"/>
    </row>
    <row r="464" spans="1:14" x14ac:dyDescent="0.25">
      <c r="A464" s="39"/>
      <c r="B464" s="40"/>
      <c r="D464" s="26"/>
      <c r="E464" s="27"/>
      <c r="H464" s="41"/>
      <c r="I464" s="29"/>
      <c r="M464" s="37"/>
      <c r="N464" s="43"/>
    </row>
    <row r="465" spans="1:14" x14ac:dyDescent="0.25">
      <c r="A465" s="39"/>
      <c r="B465" s="40"/>
      <c r="D465" s="26"/>
      <c r="E465" s="27"/>
      <c r="H465" s="41"/>
      <c r="I465" s="29"/>
      <c r="M465" s="37"/>
      <c r="N465" s="43"/>
    </row>
    <row r="466" spans="1:14" x14ac:dyDescent="0.25">
      <c r="A466" s="39"/>
      <c r="B466" s="40"/>
      <c r="D466" s="26"/>
      <c r="E466" s="27"/>
      <c r="H466" s="41"/>
      <c r="I466" s="29"/>
      <c r="M466" s="37"/>
      <c r="N466" s="43"/>
    </row>
    <row r="467" spans="1:14" x14ac:dyDescent="0.25">
      <c r="A467" s="39"/>
      <c r="B467" s="40"/>
      <c r="D467" s="26"/>
      <c r="E467" s="27"/>
      <c r="H467" s="41"/>
      <c r="I467" s="29"/>
      <c r="M467" s="37"/>
      <c r="N467" s="43"/>
    </row>
    <row r="468" spans="1:14" x14ac:dyDescent="0.25">
      <c r="A468" s="39"/>
      <c r="B468" s="40"/>
      <c r="D468" s="26"/>
      <c r="E468" s="27"/>
      <c r="H468" s="41"/>
      <c r="I468" s="29"/>
      <c r="M468" s="37"/>
      <c r="N468" s="43"/>
    </row>
    <row r="469" spans="1:14" x14ac:dyDescent="0.25">
      <c r="A469" s="39"/>
      <c r="B469" s="40"/>
      <c r="D469" s="26"/>
      <c r="E469" s="27"/>
      <c r="H469" s="41"/>
      <c r="I469" s="29"/>
      <c r="M469" s="37"/>
      <c r="N469" s="43"/>
    </row>
    <row r="470" spans="1:14" x14ac:dyDescent="0.25">
      <c r="A470" s="39"/>
      <c r="B470" s="40"/>
      <c r="D470" s="26"/>
      <c r="E470" s="27"/>
      <c r="H470" s="41"/>
      <c r="I470" s="29"/>
      <c r="M470" s="37"/>
      <c r="N470" s="43"/>
    </row>
    <row r="471" spans="1:14" x14ac:dyDescent="0.25">
      <c r="A471" s="39"/>
      <c r="B471" s="40"/>
      <c r="D471" s="26"/>
      <c r="E471" s="27"/>
      <c r="H471" s="41"/>
      <c r="I471" s="29"/>
      <c r="M471" s="37"/>
      <c r="N471" s="43"/>
    </row>
    <row r="472" spans="1:14" x14ac:dyDescent="0.25">
      <c r="A472" s="39"/>
      <c r="B472" s="40"/>
      <c r="D472" s="26"/>
      <c r="E472" s="27"/>
      <c r="H472" s="41"/>
      <c r="I472" s="29"/>
      <c r="M472" s="37"/>
      <c r="N472" s="43"/>
    </row>
    <row r="473" spans="1:14" x14ac:dyDescent="0.25">
      <c r="A473" s="39"/>
      <c r="B473" s="40"/>
      <c r="D473" s="26"/>
      <c r="E473" s="27"/>
      <c r="H473" s="41"/>
      <c r="I473" s="29"/>
      <c r="M473" s="37"/>
      <c r="N473" s="43"/>
    </row>
    <row r="474" spans="1:14" x14ac:dyDescent="0.25">
      <c r="A474" s="39"/>
      <c r="B474" s="40"/>
      <c r="D474" s="26"/>
      <c r="E474" s="27"/>
      <c r="H474" s="41"/>
      <c r="I474" s="29"/>
      <c r="M474" s="37"/>
      <c r="N474" s="43"/>
    </row>
    <row r="475" spans="1:14" x14ac:dyDescent="0.25">
      <c r="A475" s="39"/>
      <c r="B475" s="40"/>
      <c r="D475" s="26"/>
      <c r="E475" s="27"/>
      <c r="H475" s="41"/>
      <c r="I475" s="29"/>
      <c r="M475" s="37"/>
      <c r="N475" s="43"/>
    </row>
    <row r="476" spans="1:14" x14ac:dyDescent="0.25">
      <c r="A476" s="39"/>
      <c r="B476" s="40"/>
      <c r="D476" s="26"/>
      <c r="E476" s="27"/>
      <c r="H476" s="41"/>
      <c r="I476" s="29"/>
      <c r="M476" s="37"/>
      <c r="N476" s="43"/>
    </row>
    <row r="477" spans="1:14" x14ac:dyDescent="0.25">
      <c r="A477" s="39"/>
      <c r="B477" s="40"/>
      <c r="D477" s="26"/>
      <c r="E477" s="27"/>
      <c r="H477" s="41"/>
      <c r="I477" s="29"/>
      <c r="M477" s="37"/>
      <c r="N477" s="43"/>
    </row>
    <row r="478" spans="1:14" x14ac:dyDescent="0.25">
      <c r="A478" s="39"/>
      <c r="B478" s="40"/>
      <c r="D478" s="26"/>
      <c r="E478" s="27"/>
      <c r="H478" s="41"/>
      <c r="I478" s="29"/>
      <c r="M478" s="37"/>
      <c r="N478" s="43"/>
    </row>
    <row r="479" spans="1:14" x14ac:dyDescent="0.25">
      <c r="A479" s="39"/>
      <c r="B479" s="40"/>
      <c r="D479" s="26"/>
      <c r="E479" s="27"/>
      <c r="H479" s="41"/>
      <c r="I479" s="29"/>
      <c r="M479" s="37"/>
      <c r="N479" s="43"/>
    </row>
    <row r="480" spans="1:14" x14ac:dyDescent="0.25">
      <c r="A480" s="39"/>
      <c r="B480" s="40"/>
      <c r="D480" s="26"/>
      <c r="E480" s="27"/>
      <c r="H480" s="41"/>
      <c r="I480" s="29"/>
      <c r="M480" s="37"/>
      <c r="N480" s="43"/>
    </row>
    <row r="481" spans="1:14" x14ac:dyDescent="0.25">
      <c r="A481" s="39"/>
      <c r="B481" s="40"/>
      <c r="D481" s="26"/>
      <c r="E481" s="27"/>
      <c r="H481" s="41"/>
      <c r="I481" s="29"/>
      <c r="M481" s="37"/>
      <c r="N481" s="43"/>
    </row>
    <row r="482" spans="1:14" x14ac:dyDescent="0.25">
      <c r="A482" s="39"/>
      <c r="B482" s="40"/>
      <c r="D482" s="26"/>
      <c r="E482" s="27"/>
      <c r="H482" s="41"/>
      <c r="I482" s="29"/>
      <c r="M482" s="37"/>
      <c r="N482" s="43"/>
    </row>
    <row r="483" spans="1:14" x14ac:dyDescent="0.25">
      <c r="A483" s="39"/>
      <c r="B483" s="40"/>
      <c r="D483" s="26"/>
      <c r="E483" s="27"/>
      <c r="H483" s="41"/>
      <c r="I483" s="29"/>
      <c r="M483" s="37"/>
      <c r="N483" s="43"/>
    </row>
    <row r="484" spans="1:14" x14ac:dyDescent="0.25">
      <c r="A484" s="39"/>
      <c r="B484" s="40"/>
      <c r="D484" s="26"/>
      <c r="E484" s="27"/>
      <c r="H484" s="41"/>
      <c r="I484" s="29"/>
      <c r="M484" s="37"/>
      <c r="N484" s="43"/>
    </row>
    <row r="485" spans="1:14" x14ac:dyDescent="0.25">
      <c r="A485" s="39"/>
      <c r="B485" s="40"/>
      <c r="D485" s="26"/>
      <c r="E485" s="27"/>
      <c r="H485" s="41"/>
      <c r="I485" s="29"/>
      <c r="M485" s="37"/>
      <c r="N485" s="43"/>
    </row>
    <row r="486" spans="1:14" x14ac:dyDescent="0.25">
      <c r="A486" s="39"/>
      <c r="B486" s="40"/>
      <c r="D486" s="26"/>
      <c r="E486" s="27"/>
      <c r="H486" s="41"/>
      <c r="I486" s="29"/>
      <c r="M486" s="37"/>
      <c r="N486" s="43"/>
    </row>
    <row r="487" spans="1:14" x14ac:dyDescent="0.25">
      <c r="A487" s="39"/>
      <c r="B487" s="40"/>
      <c r="D487" s="26"/>
      <c r="E487" s="27"/>
      <c r="H487" s="41"/>
      <c r="I487" s="29"/>
      <c r="M487" s="37"/>
      <c r="N487" s="43"/>
    </row>
    <row r="488" spans="1:14" x14ac:dyDescent="0.25">
      <c r="A488" s="39"/>
      <c r="B488" s="40"/>
      <c r="D488" s="26"/>
      <c r="E488" s="27"/>
      <c r="H488" s="41"/>
      <c r="I488" s="29"/>
      <c r="M488" s="37"/>
      <c r="N488" s="43"/>
    </row>
    <row r="489" spans="1:14" x14ac:dyDescent="0.25">
      <c r="A489" s="39"/>
      <c r="B489" s="40"/>
      <c r="D489" s="26"/>
      <c r="E489" s="27"/>
      <c r="H489" s="41"/>
      <c r="I489" s="29"/>
      <c r="M489" s="37"/>
      <c r="N489" s="43"/>
    </row>
    <row r="490" spans="1:14" x14ac:dyDescent="0.25">
      <c r="A490" s="39"/>
      <c r="B490" s="40"/>
      <c r="D490" s="26"/>
      <c r="E490" s="27"/>
      <c r="H490" s="41"/>
      <c r="I490" s="29"/>
      <c r="M490" s="37"/>
      <c r="N490" s="43"/>
    </row>
    <row r="491" spans="1:14" x14ac:dyDescent="0.25">
      <c r="A491" s="39"/>
      <c r="B491" s="40"/>
      <c r="D491" s="26"/>
      <c r="E491" s="27"/>
      <c r="H491" s="41"/>
      <c r="I491" s="29"/>
      <c r="M491" s="37"/>
      <c r="N491" s="43"/>
    </row>
    <row r="492" spans="1:14" x14ac:dyDescent="0.25">
      <c r="A492" s="39"/>
      <c r="B492" s="40"/>
      <c r="D492" s="26"/>
      <c r="E492" s="27"/>
      <c r="H492" s="41"/>
      <c r="I492" s="29"/>
      <c r="M492" s="37"/>
      <c r="N492" s="43"/>
    </row>
    <row r="493" spans="1:14" x14ac:dyDescent="0.25">
      <c r="A493" s="39"/>
      <c r="B493" s="40"/>
      <c r="D493" s="26"/>
      <c r="E493" s="27"/>
      <c r="H493" s="41"/>
      <c r="I493" s="29"/>
      <c r="M493" s="37"/>
      <c r="N493" s="43"/>
    </row>
    <row r="494" spans="1:14" x14ac:dyDescent="0.25">
      <c r="A494" s="39"/>
      <c r="B494" s="40"/>
      <c r="D494" s="26"/>
      <c r="E494" s="27"/>
      <c r="H494" s="41"/>
      <c r="I494" s="29"/>
      <c r="M494" s="37"/>
      <c r="N494" s="43"/>
    </row>
    <row r="495" spans="1:14" x14ac:dyDescent="0.25">
      <c r="A495" s="39"/>
      <c r="B495" s="40"/>
      <c r="D495" s="26"/>
      <c r="E495" s="27"/>
      <c r="H495" s="41"/>
      <c r="I495" s="29"/>
      <c r="M495" s="37"/>
      <c r="N495" s="43"/>
    </row>
    <row r="496" spans="1:14" x14ac:dyDescent="0.25">
      <c r="A496" s="39"/>
      <c r="B496" s="40"/>
      <c r="D496" s="26"/>
      <c r="E496" s="27"/>
      <c r="H496" s="41"/>
      <c r="I496" s="29"/>
      <c r="M496" s="37"/>
      <c r="N496" s="43"/>
    </row>
    <row r="497" spans="1:14" x14ac:dyDescent="0.25">
      <c r="A497" s="39"/>
      <c r="B497" s="40"/>
      <c r="D497" s="26"/>
      <c r="E497" s="27"/>
      <c r="H497" s="41"/>
      <c r="I497" s="29"/>
      <c r="M497" s="37"/>
      <c r="N497" s="43"/>
    </row>
    <row r="498" spans="1:14" x14ac:dyDescent="0.25">
      <c r="A498" s="39"/>
      <c r="B498" s="40"/>
      <c r="D498" s="26"/>
      <c r="E498" s="27"/>
      <c r="H498" s="41"/>
      <c r="I498" s="29"/>
      <c r="M498" s="37"/>
      <c r="N498" s="43"/>
    </row>
    <row r="499" spans="1:14" x14ac:dyDescent="0.25">
      <c r="A499" s="39"/>
      <c r="B499" s="40"/>
      <c r="D499" s="26"/>
      <c r="E499" s="27"/>
      <c r="H499" s="41"/>
      <c r="I499" s="29"/>
      <c r="M499" s="37"/>
      <c r="N499" s="43"/>
    </row>
    <row r="500" spans="1:14" x14ac:dyDescent="0.25">
      <c r="A500" s="39"/>
      <c r="B500" s="40"/>
      <c r="D500" s="26"/>
      <c r="E500" s="27"/>
      <c r="H500" s="41"/>
      <c r="I500" s="29"/>
      <c r="M500" s="37"/>
      <c r="N500" s="43"/>
    </row>
    <row r="501" spans="1:14" x14ac:dyDescent="0.25">
      <c r="A501" s="39"/>
      <c r="B501" s="40"/>
      <c r="D501" s="26"/>
      <c r="E501" s="27"/>
      <c r="H501" s="41"/>
      <c r="I501" s="29"/>
      <c r="M501" s="37"/>
      <c r="N501" s="43"/>
    </row>
    <row r="502" spans="1:14" x14ac:dyDescent="0.25">
      <c r="A502" s="39"/>
      <c r="B502" s="40"/>
      <c r="D502" s="26"/>
      <c r="E502" s="27"/>
      <c r="H502" s="41"/>
      <c r="I502" s="29"/>
      <c r="M502" s="37"/>
      <c r="N502" s="43"/>
    </row>
    <row r="503" spans="1:14" x14ac:dyDescent="0.25">
      <c r="A503" s="39"/>
      <c r="B503" s="40"/>
      <c r="D503" s="26"/>
      <c r="E503" s="27"/>
      <c r="H503" s="41"/>
      <c r="I503" s="29"/>
      <c r="M503" s="37"/>
      <c r="N503" s="43"/>
    </row>
    <row r="504" spans="1:14" x14ac:dyDescent="0.25">
      <c r="A504" s="39"/>
      <c r="B504" s="40"/>
      <c r="D504" s="26"/>
      <c r="E504" s="27"/>
      <c r="H504" s="41"/>
      <c r="I504" s="29"/>
      <c r="M504" s="37"/>
      <c r="N504" s="43"/>
    </row>
    <row r="505" spans="1:14" x14ac:dyDescent="0.25">
      <c r="A505" s="39"/>
      <c r="B505" s="40"/>
      <c r="D505" s="26"/>
      <c r="E505" s="27"/>
      <c r="H505" s="41"/>
      <c r="I505" s="29"/>
      <c r="M505" s="37"/>
      <c r="N505" s="43"/>
    </row>
    <row r="506" spans="1:14" x14ac:dyDescent="0.25">
      <c r="A506" s="39"/>
      <c r="B506" s="40"/>
      <c r="D506" s="26"/>
      <c r="E506" s="27"/>
      <c r="H506" s="41"/>
      <c r="I506" s="29"/>
      <c r="M506" s="37"/>
      <c r="N506" s="43"/>
    </row>
    <row r="507" spans="1:14" x14ac:dyDescent="0.25">
      <c r="A507" s="39"/>
      <c r="B507" s="40"/>
      <c r="D507" s="26"/>
      <c r="E507" s="27"/>
      <c r="H507" s="41"/>
      <c r="I507" s="29"/>
      <c r="M507" s="37"/>
      <c r="N507" s="43"/>
    </row>
    <row r="508" spans="1:14" x14ac:dyDescent="0.25">
      <c r="A508" s="39"/>
      <c r="B508" s="40"/>
      <c r="D508" s="26"/>
      <c r="E508" s="27"/>
      <c r="H508" s="41"/>
      <c r="I508" s="29"/>
      <c r="M508" s="37"/>
      <c r="N508" s="43"/>
    </row>
    <row r="509" spans="1:14" x14ac:dyDescent="0.25">
      <c r="A509" s="39"/>
      <c r="B509" s="40"/>
      <c r="D509" s="26"/>
      <c r="E509" s="27"/>
      <c r="H509" s="41"/>
      <c r="I509" s="29"/>
      <c r="M509" s="37"/>
      <c r="N509" s="43"/>
    </row>
    <row r="510" spans="1:14" x14ac:dyDescent="0.25">
      <c r="A510" s="39"/>
      <c r="B510" s="40"/>
      <c r="D510" s="26"/>
      <c r="E510" s="27"/>
      <c r="H510" s="41"/>
      <c r="I510" s="29"/>
      <c r="M510" s="37"/>
      <c r="N510" s="43"/>
    </row>
    <row r="511" spans="1:14" x14ac:dyDescent="0.25">
      <c r="A511" s="39"/>
      <c r="B511" s="40"/>
      <c r="D511" s="26"/>
      <c r="E511" s="27"/>
      <c r="H511" s="41"/>
      <c r="I511" s="29"/>
      <c r="M511" s="37"/>
      <c r="N511" s="43"/>
    </row>
    <row r="512" spans="1:14" x14ac:dyDescent="0.25">
      <c r="A512" s="39"/>
      <c r="B512" s="40"/>
      <c r="D512" s="26"/>
      <c r="E512" s="27"/>
      <c r="H512" s="41"/>
      <c r="I512" s="29"/>
      <c r="M512" s="37"/>
      <c r="N512" s="43"/>
    </row>
    <row r="513" spans="1:14" x14ac:dyDescent="0.25">
      <c r="A513" s="39"/>
      <c r="B513" s="40"/>
      <c r="D513" s="26"/>
      <c r="E513" s="27"/>
      <c r="H513" s="41"/>
      <c r="I513" s="29"/>
      <c r="M513" s="37"/>
      <c r="N513" s="43"/>
    </row>
    <row r="514" spans="1:14" x14ac:dyDescent="0.25">
      <c r="A514" s="39"/>
      <c r="B514" s="40"/>
      <c r="D514" s="26"/>
      <c r="E514" s="27"/>
      <c r="H514" s="41"/>
      <c r="I514" s="29"/>
      <c r="M514" s="37"/>
      <c r="N514" s="43"/>
    </row>
    <row r="515" spans="1:14" x14ac:dyDescent="0.25">
      <c r="A515" s="39"/>
      <c r="B515" s="40"/>
      <c r="D515" s="26"/>
      <c r="E515" s="27"/>
      <c r="H515" s="41"/>
      <c r="I515" s="29"/>
      <c r="M515" s="37"/>
      <c r="N515" s="43"/>
    </row>
    <row r="516" spans="1:14" x14ac:dyDescent="0.25">
      <c r="A516" s="39"/>
      <c r="B516" s="40"/>
      <c r="D516" s="26"/>
      <c r="E516" s="27"/>
      <c r="H516" s="41"/>
      <c r="I516" s="29"/>
      <c r="M516" s="37"/>
      <c r="N516" s="43"/>
    </row>
    <row r="517" spans="1:14" x14ac:dyDescent="0.25">
      <c r="A517" s="39"/>
      <c r="B517" s="40"/>
      <c r="D517" s="26"/>
      <c r="E517" s="27"/>
      <c r="H517" s="41"/>
      <c r="I517" s="29"/>
      <c r="M517" s="37"/>
      <c r="N517" s="43"/>
    </row>
    <row r="518" spans="1:14" x14ac:dyDescent="0.25">
      <c r="A518" s="39"/>
      <c r="B518" s="40"/>
      <c r="D518" s="26"/>
      <c r="E518" s="27"/>
      <c r="H518" s="41"/>
      <c r="I518" s="29"/>
      <c r="M518" s="37"/>
      <c r="N518" s="43"/>
    </row>
    <row r="519" spans="1:14" x14ac:dyDescent="0.25">
      <c r="A519" s="39"/>
      <c r="B519" s="40"/>
      <c r="D519" s="26"/>
      <c r="E519" s="27"/>
      <c r="H519" s="41"/>
      <c r="I519" s="29"/>
      <c r="M519" s="37"/>
      <c r="N519" s="43"/>
    </row>
    <row r="520" spans="1:14" x14ac:dyDescent="0.25">
      <c r="A520" s="39"/>
      <c r="B520" s="40"/>
      <c r="D520" s="26"/>
      <c r="E520" s="27"/>
      <c r="H520" s="41"/>
      <c r="I520" s="29"/>
      <c r="M520" s="37"/>
      <c r="N520" s="43"/>
    </row>
    <row r="521" spans="1:14" x14ac:dyDescent="0.25">
      <c r="A521" s="39"/>
      <c r="B521" s="40"/>
      <c r="D521" s="26"/>
      <c r="E521" s="27"/>
      <c r="H521" s="41"/>
      <c r="I521" s="29"/>
      <c r="M521" s="37"/>
      <c r="N521" s="43"/>
    </row>
    <row r="522" spans="1:14" x14ac:dyDescent="0.25">
      <c r="A522" s="39"/>
      <c r="B522" s="40"/>
      <c r="D522" s="26"/>
      <c r="E522" s="27"/>
      <c r="H522" s="41"/>
      <c r="I522" s="29"/>
      <c r="M522" s="37"/>
      <c r="N522" s="43"/>
    </row>
    <row r="523" spans="1:14" x14ac:dyDescent="0.25">
      <c r="A523" s="39"/>
      <c r="B523" s="40"/>
      <c r="D523" s="26"/>
      <c r="E523" s="27"/>
      <c r="H523" s="41"/>
      <c r="I523" s="29"/>
      <c r="M523" s="37"/>
      <c r="N523" s="43"/>
    </row>
    <row r="524" spans="1:14" x14ac:dyDescent="0.25">
      <c r="A524" s="39"/>
      <c r="B524" s="40"/>
      <c r="D524" s="26"/>
      <c r="E524" s="27"/>
      <c r="H524" s="41"/>
      <c r="I524" s="29"/>
      <c r="M524" s="37"/>
      <c r="N524" s="43"/>
    </row>
    <row r="525" spans="1:14" x14ac:dyDescent="0.25">
      <c r="A525" s="39"/>
      <c r="B525" s="40"/>
      <c r="D525" s="26"/>
      <c r="E525" s="27"/>
      <c r="H525" s="41"/>
      <c r="I525" s="29"/>
      <c r="M525" s="37"/>
      <c r="N525" s="43"/>
    </row>
    <row r="526" spans="1:14" x14ac:dyDescent="0.25">
      <c r="A526" s="39"/>
      <c r="B526" s="40"/>
      <c r="D526" s="26"/>
      <c r="E526" s="27"/>
      <c r="H526" s="41"/>
      <c r="I526" s="29"/>
      <c r="M526" s="37"/>
      <c r="N526" s="43"/>
    </row>
    <row r="527" spans="1:14" x14ac:dyDescent="0.25">
      <c r="A527" s="39"/>
      <c r="B527" s="40"/>
      <c r="D527" s="26"/>
      <c r="E527" s="27"/>
      <c r="H527" s="41"/>
      <c r="I527" s="29"/>
      <c r="M527" s="37"/>
      <c r="N527" s="43"/>
    </row>
    <row r="528" spans="1:14" x14ac:dyDescent="0.25">
      <c r="A528" s="39"/>
      <c r="B528" s="40"/>
      <c r="D528" s="26"/>
      <c r="E528" s="27"/>
      <c r="H528" s="41"/>
      <c r="I528" s="29"/>
      <c r="M528" s="37"/>
      <c r="N528" s="43"/>
    </row>
    <row r="529" spans="1:14" x14ac:dyDescent="0.25">
      <c r="A529" s="39"/>
      <c r="B529" s="40"/>
      <c r="D529" s="26"/>
      <c r="E529" s="27"/>
      <c r="H529" s="41"/>
      <c r="I529" s="29"/>
      <c r="M529" s="37"/>
      <c r="N529" s="43"/>
    </row>
    <row r="530" spans="1:14" x14ac:dyDescent="0.25">
      <c r="A530" s="39"/>
      <c r="B530" s="40"/>
      <c r="D530" s="26"/>
      <c r="E530" s="27"/>
      <c r="H530" s="41"/>
      <c r="I530" s="29"/>
      <c r="M530" s="37"/>
      <c r="N530" s="43"/>
    </row>
    <row r="531" spans="1:14" x14ac:dyDescent="0.25">
      <c r="A531" s="39"/>
      <c r="B531" s="40"/>
      <c r="D531" s="26"/>
      <c r="E531" s="27"/>
      <c r="H531" s="41"/>
      <c r="I531" s="29"/>
      <c r="M531" s="37"/>
      <c r="N531" s="43"/>
    </row>
    <row r="532" spans="1:14" x14ac:dyDescent="0.25">
      <c r="A532" s="39"/>
      <c r="B532" s="40"/>
      <c r="D532" s="26"/>
      <c r="E532" s="27"/>
      <c r="H532" s="41"/>
      <c r="I532" s="29"/>
      <c r="M532" s="37"/>
      <c r="N532" s="43"/>
    </row>
    <row r="533" spans="1:14" x14ac:dyDescent="0.25">
      <c r="A533" s="39"/>
      <c r="B533" s="40"/>
      <c r="D533" s="26"/>
      <c r="E533" s="27"/>
      <c r="H533" s="41"/>
      <c r="I533" s="29"/>
      <c r="M533" s="37"/>
      <c r="N533" s="43"/>
    </row>
    <row r="534" spans="1:14" x14ac:dyDescent="0.25">
      <c r="A534" s="39"/>
      <c r="B534" s="40"/>
      <c r="D534" s="26"/>
      <c r="E534" s="27"/>
      <c r="H534" s="41"/>
      <c r="I534" s="29"/>
      <c r="M534" s="37"/>
      <c r="N534" s="43"/>
    </row>
    <row r="535" spans="1:14" x14ac:dyDescent="0.25">
      <c r="A535" s="39"/>
      <c r="B535" s="40"/>
      <c r="D535" s="26"/>
      <c r="E535" s="27"/>
      <c r="H535" s="41"/>
      <c r="I535" s="29"/>
      <c r="M535" s="37"/>
      <c r="N535" s="43"/>
    </row>
    <row r="536" spans="1:14" x14ac:dyDescent="0.25">
      <c r="A536" s="39"/>
      <c r="B536" s="40"/>
      <c r="D536" s="26"/>
      <c r="E536" s="27"/>
      <c r="H536" s="41"/>
      <c r="I536" s="29"/>
      <c r="M536" s="37"/>
      <c r="N536" s="43"/>
    </row>
    <row r="537" spans="1:14" x14ac:dyDescent="0.25">
      <c r="A537" s="39"/>
      <c r="B537" s="40"/>
      <c r="D537" s="26"/>
      <c r="E537" s="27"/>
      <c r="H537" s="41"/>
      <c r="I537" s="29"/>
      <c r="M537" s="37"/>
      <c r="N537" s="43"/>
    </row>
    <row r="538" spans="1:14" x14ac:dyDescent="0.25">
      <c r="A538" s="39"/>
      <c r="B538" s="40"/>
      <c r="D538" s="26"/>
      <c r="E538" s="27"/>
      <c r="H538" s="41"/>
      <c r="I538" s="29"/>
      <c r="M538" s="37"/>
      <c r="N538" s="43"/>
    </row>
    <row r="539" spans="1:14" x14ac:dyDescent="0.25">
      <c r="A539" s="39"/>
      <c r="B539" s="40"/>
      <c r="D539" s="26"/>
      <c r="E539" s="27"/>
      <c r="H539" s="41"/>
      <c r="I539" s="29"/>
      <c r="M539" s="37"/>
      <c r="N539" s="43"/>
    </row>
    <row r="540" spans="1:14" x14ac:dyDescent="0.25">
      <c r="A540" s="39"/>
      <c r="B540" s="40"/>
      <c r="D540" s="26"/>
      <c r="E540" s="27"/>
      <c r="H540" s="41"/>
      <c r="I540" s="29"/>
      <c r="M540" s="37"/>
      <c r="N540" s="43"/>
    </row>
    <row r="541" spans="1:14" x14ac:dyDescent="0.25">
      <c r="A541" s="39"/>
      <c r="B541" s="40"/>
      <c r="D541" s="26"/>
      <c r="E541" s="27"/>
      <c r="H541" s="41"/>
      <c r="I541" s="29"/>
      <c r="M541" s="37"/>
      <c r="N541" s="43"/>
    </row>
    <row r="542" spans="1:14" x14ac:dyDescent="0.25">
      <c r="A542" s="39"/>
      <c r="B542" s="40"/>
      <c r="D542" s="26"/>
      <c r="E542" s="27"/>
      <c r="H542" s="41"/>
      <c r="I542" s="29"/>
      <c r="M542" s="37"/>
      <c r="N542" s="43"/>
    </row>
    <row r="543" spans="1:14" x14ac:dyDescent="0.25">
      <c r="A543" s="39"/>
      <c r="B543" s="40"/>
      <c r="D543" s="26"/>
      <c r="E543" s="27"/>
      <c r="H543" s="41"/>
      <c r="I543" s="29"/>
      <c r="M543" s="37"/>
      <c r="N543" s="43"/>
    </row>
    <row r="544" spans="1:14" x14ac:dyDescent="0.25">
      <c r="A544" s="39"/>
      <c r="B544" s="40"/>
      <c r="D544" s="26"/>
      <c r="E544" s="27"/>
      <c r="H544" s="41"/>
      <c r="I544" s="29"/>
      <c r="M544" s="37"/>
      <c r="N544" s="43"/>
    </row>
    <row r="545" spans="1:14" x14ac:dyDescent="0.25">
      <c r="A545" s="39"/>
      <c r="B545" s="40"/>
      <c r="D545" s="26"/>
      <c r="E545" s="27"/>
      <c r="H545" s="41"/>
      <c r="I545" s="29"/>
      <c r="M545" s="37"/>
      <c r="N545" s="43"/>
    </row>
    <row r="546" spans="1:14" x14ac:dyDescent="0.25">
      <c r="A546" s="39"/>
      <c r="B546" s="40"/>
      <c r="D546" s="26"/>
      <c r="E546" s="27"/>
      <c r="H546" s="41"/>
      <c r="I546" s="29"/>
      <c r="M546" s="37"/>
      <c r="N546" s="43"/>
    </row>
    <row r="547" spans="1:14" x14ac:dyDescent="0.25">
      <c r="A547" s="39"/>
      <c r="B547" s="40"/>
      <c r="D547" s="26"/>
      <c r="E547" s="27"/>
      <c r="H547" s="41"/>
      <c r="I547" s="29"/>
      <c r="M547" s="37"/>
      <c r="N547" s="43"/>
    </row>
    <row r="548" spans="1:14" x14ac:dyDescent="0.25">
      <c r="A548" s="39"/>
      <c r="B548" s="40"/>
      <c r="D548" s="26"/>
      <c r="E548" s="27"/>
      <c r="H548" s="41"/>
      <c r="I548" s="29"/>
      <c r="M548" s="37"/>
      <c r="N548" s="43"/>
    </row>
    <row r="549" spans="1:14" x14ac:dyDescent="0.25">
      <c r="A549" s="39"/>
      <c r="B549" s="40"/>
      <c r="D549" s="26"/>
      <c r="E549" s="27"/>
      <c r="H549" s="41"/>
      <c r="I549" s="29"/>
      <c r="M549" s="37"/>
      <c r="N549" s="43"/>
    </row>
    <row r="550" spans="1:14" x14ac:dyDescent="0.25">
      <c r="A550" s="39"/>
      <c r="B550" s="40"/>
      <c r="D550" s="26"/>
      <c r="E550" s="27"/>
      <c r="H550" s="41"/>
      <c r="I550" s="29"/>
      <c r="M550" s="37"/>
      <c r="N550" s="43"/>
    </row>
    <row r="551" spans="1:14" x14ac:dyDescent="0.25">
      <c r="A551" s="39"/>
      <c r="B551" s="40"/>
      <c r="D551" s="26"/>
      <c r="E551" s="27"/>
      <c r="H551" s="41"/>
      <c r="I551" s="29"/>
      <c r="M551" s="37"/>
      <c r="N551" s="43"/>
    </row>
    <row r="552" spans="1:14" x14ac:dyDescent="0.25">
      <c r="A552" s="39"/>
      <c r="B552" s="40"/>
      <c r="D552" s="26"/>
      <c r="E552" s="27"/>
      <c r="H552" s="41"/>
      <c r="I552" s="29"/>
      <c r="M552" s="37"/>
      <c r="N552" s="43"/>
    </row>
    <row r="553" spans="1:14" x14ac:dyDescent="0.25">
      <c r="A553" s="39"/>
      <c r="B553" s="40"/>
      <c r="D553" s="26"/>
      <c r="E553" s="27"/>
      <c r="H553" s="41"/>
      <c r="I553" s="29"/>
      <c r="M553" s="37"/>
      <c r="N553" s="43"/>
    </row>
    <row r="554" spans="1:14" x14ac:dyDescent="0.25">
      <c r="A554" s="39"/>
      <c r="B554" s="40"/>
      <c r="D554" s="26"/>
      <c r="E554" s="27"/>
      <c r="H554" s="41"/>
      <c r="I554" s="29"/>
      <c r="M554" s="37"/>
      <c r="N554" s="43"/>
    </row>
    <row r="555" spans="1:14" x14ac:dyDescent="0.25">
      <c r="A555" s="39"/>
      <c r="B555" s="40"/>
      <c r="D555" s="26"/>
      <c r="E555" s="27"/>
      <c r="H555" s="41"/>
      <c r="I555" s="29"/>
      <c r="M555" s="37"/>
      <c r="N555" s="43"/>
    </row>
    <row r="556" spans="1:14" x14ac:dyDescent="0.25">
      <c r="A556" s="39"/>
      <c r="B556" s="40"/>
      <c r="D556" s="26"/>
      <c r="E556" s="27"/>
      <c r="H556" s="41"/>
      <c r="I556" s="29"/>
      <c r="M556" s="37"/>
      <c r="N556" s="43"/>
    </row>
    <row r="557" spans="1:14" x14ac:dyDescent="0.25">
      <c r="A557" s="39"/>
      <c r="B557" s="40"/>
      <c r="D557" s="26"/>
      <c r="E557" s="27"/>
      <c r="H557" s="41"/>
      <c r="I557" s="29"/>
      <c r="M557" s="37"/>
      <c r="N557" s="43"/>
    </row>
    <row r="558" spans="1:14" x14ac:dyDescent="0.25">
      <c r="A558" s="39"/>
      <c r="B558" s="40"/>
      <c r="D558" s="26"/>
      <c r="E558" s="27"/>
      <c r="H558" s="41"/>
      <c r="I558" s="29"/>
      <c r="M558" s="37"/>
      <c r="N558" s="43"/>
    </row>
    <row r="559" spans="1:14" x14ac:dyDescent="0.25">
      <c r="A559" s="39"/>
      <c r="B559" s="40"/>
      <c r="D559" s="26"/>
      <c r="E559" s="27"/>
      <c r="H559" s="41"/>
      <c r="I559" s="29"/>
      <c r="M559" s="37"/>
      <c r="N559" s="43"/>
    </row>
    <row r="560" spans="1:14" x14ac:dyDescent="0.25">
      <c r="A560" s="39"/>
      <c r="B560" s="40"/>
      <c r="D560" s="26"/>
      <c r="E560" s="27"/>
      <c r="H560" s="41"/>
      <c r="I560" s="29"/>
      <c r="M560" s="37"/>
      <c r="N560" s="43"/>
    </row>
    <row r="561" spans="1:14" x14ac:dyDescent="0.25">
      <c r="A561" s="39"/>
      <c r="B561" s="40"/>
      <c r="D561" s="26"/>
      <c r="E561" s="27"/>
      <c r="H561" s="41"/>
      <c r="I561" s="29"/>
      <c r="M561" s="37"/>
      <c r="N561" s="43"/>
    </row>
    <row r="562" spans="1:14" x14ac:dyDescent="0.25">
      <c r="A562" s="39"/>
      <c r="B562" s="40"/>
      <c r="D562" s="26"/>
      <c r="E562" s="27"/>
      <c r="H562" s="41"/>
      <c r="I562" s="29"/>
      <c r="M562" s="37"/>
      <c r="N562" s="43"/>
    </row>
    <row r="563" spans="1:14" x14ac:dyDescent="0.25">
      <c r="A563" s="39"/>
      <c r="B563" s="40"/>
      <c r="D563" s="26"/>
      <c r="E563" s="27"/>
      <c r="H563" s="41"/>
      <c r="I563" s="29"/>
      <c r="M563" s="37"/>
      <c r="N563" s="43"/>
    </row>
    <row r="564" spans="1:14" x14ac:dyDescent="0.25">
      <c r="A564" s="39"/>
      <c r="B564" s="40"/>
      <c r="D564" s="26"/>
      <c r="E564" s="27"/>
      <c r="H564" s="41"/>
      <c r="I564" s="29"/>
      <c r="M564" s="37"/>
      <c r="N564" s="43"/>
    </row>
    <row r="565" spans="1:14" x14ac:dyDescent="0.25">
      <c r="A565" s="39"/>
      <c r="B565" s="40"/>
      <c r="D565" s="26"/>
      <c r="E565" s="27"/>
      <c r="H565" s="41"/>
      <c r="I565" s="29"/>
      <c r="M565" s="37"/>
      <c r="N565" s="43"/>
    </row>
    <row r="566" spans="1:14" x14ac:dyDescent="0.25">
      <c r="A566" s="39"/>
      <c r="B566" s="40"/>
      <c r="D566" s="26"/>
      <c r="E566" s="27"/>
      <c r="H566" s="41"/>
      <c r="I566" s="29"/>
      <c r="M566" s="37"/>
      <c r="N566" s="43"/>
    </row>
    <row r="567" spans="1:14" x14ac:dyDescent="0.25">
      <c r="A567" s="39"/>
      <c r="B567" s="40"/>
      <c r="D567" s="26"/>
      <c r="E567" s="27"/>
      <c r="H567" s="41"/>
      <c r="I567" s="29"/>
      <c r="M567" s="37"/>
      <c r="N567" s="43"/>
    </row>
    <row r="568" spans="1:14" x14ac:dyDescent="0.25">
      <c r="A568" s="39"/>
      <c r="B568" s="40"/>
      <c r="D568" s="26"/>
      <c r="E568" s="27"/>
      <c r="H568" s="41"/>
      <c r="I568" s="29"/>
      <c r="M568" s="37"/>
      <c r="N568" s="43"/>
    </row>
    <row r="569" spans="1:14" x14ac:dyDescent="0.25">
      <c r="A569" s="39"/>
      <c r="B569" s="40"/>
      <c r="D569" s="26"/>
      <c r="E569" s="27"/>
      <c r="H569" s="41"/>
      <c r="I569" s="29"/>
      <c r="M569" s="37"/>
      <c r="N569" s="43"/>
    </row>
    <row r="570" spans="1:14" x14ac:dyDescent="0.25">
      <c r="A570" s="39"/>
      <c r="B570" s="40"/>
      <c r="D570" s="26"/>
      <c r="E570" s="27"/>
      <c r="H570" s="41"/>
      <c r="I570" s="29"/>
      <c r="M570" s="37"/>
      <c r="N570" s="43"/>
    </row>
    <row r="571" spans="1:14" x14ac:dyDescent="0.25">
      <c r="A571" s="39"/>
      <c r="B571" s="40"/>
      <c r="D571" s="26"/>
      <c r="E571" s="27"/>
      <c r="H571" s="41"/>
      <c r="I571" s="29"/>
      <c r="M571" s="37"/>
      <c r="N571" s="43"/>
    </row>
    <row r="572" spans="1:14" x14ac:dyDescent="0.25">
      <c r="A572" s="39"/>
      <c r="B572" s="40"/>
      <c r="D572" s="26"/>
      <c r="E572" s="27"/>
      <c r="H572" s="41"/>
      <c r="I572" s="29"/>
      <c r="M572" s="37"/>
      <c r="N572" s="43"/>
    </row>
    <row r="573" spans="1:14" x14ac:dyDescent="0.25">
      <c r="A573" s="39"/>
      <c r="B573" s="40"/>
      <c r="D573" s="26"/>
      <c r="E573" s="27"/>
      <c r="H573" s="41"/>
      <c r="I573" s="29"/>
      <c r="M573" s="37"/>
      <c r="N573" s="43"/>
    </row>
    <row r="574" spans="1:14" x14ac:dyDescent="0.25">
      <c r="A574" s="39"/>
      <c r="B574" s="40"/>
      <c r="D574" s="26"/>
      <c r="E574" s="27"/>
      <c r="H574" s="41"/>
      <c r="I574" s="29"/>
      <c r="M574" s="37"/>
      <c r="N574" s="43"/>
    </row>
    <row r="575" spans="1:14" x14ac:dyDescent="0.25">
      <c r="A575" s="39"/>
      <c r="B575" s="40"/>
      <c r="D575" s="26"/>
      <c r="E575" s="27"/>
      <c r="H575" s="41"/>
      <c r="I575" s="29"/>
      <c r="M575" s="37"/>
      <c r="N575" s="43"/>
    </row>
    <row r="576" spans="1:14" x14ac:dyDescent="0.25">
      <c r="A576" s="39"/>
      <c r="B576" s="40"/>
      <c r="D576" s="26"/>
      <c r="E576" s="27"/>
      <c r="H576" s="41"/>
      <c r="I576" s="29"/>
      <c r="M576" s="37"/>
      <c r="N576" s="43"/>
    </row>
    <row r="577" spans="1:14" x14ac:dyDescent="0.25">
      <c r="A577" s="39"/>
      <c r="B577" s="40"/>
      <c r="D577" s="26"/>
      <c r="E577" s="27"/>
      <c r="H577" s="41"/>
      <c r="I577" s="29"/>
      <c r="M577" s="37"/>
      <c r="N577" s="43"/>
    </row>
    <row r="578" spans="1:14" x14ac:dyDescent="0.25">
      <c r="A578" s="39"/>
      <c r="B578" s="40"/>
      <c r="D578" s="26"/>
      <c r="E578" s="27"/>
      <c r="H578" s="41"/>
      <c r="I578" s="29"/>
      <c r="M578" s="37"/>
      <c r="N578" s="43"/>
    </row>
    <row r="579" spans="1:14" x14ac:dyDescent="0.25">
      <c r="A579" s="39"/>
      <c r="B579" s="40"/>
      <c r="D579" s="26"/>
      <c r="E579" s="27"/>
      <c r="H579" s="41"/>
      <c r="I579" s="29"/>
      <c r="M579" s="37"/>
      <c r="N579" s="43"/>
    </row>
    <row r="580" spans="1:14" x14ac:dyDescent="0.25">
      <c r="A580" s="39"/>
      <c r="B580" s="40"/>
      <c r="D580" s="26"/>
      <c r="E580" s="27"/>
      <c r="H580" s="41"/>
      <c r="I580" s="29"/>
      <c r="M580" s="37"/>
      <c r="N580" s="43"/>
    </row>
    <row r="581" spans="1:14" x14ac:dyDescent="0.25">
      <c r="A581" s="39"/>
      <c r="B581" s="40"/>
      <c r="D581" s="26"/>
      <c r="E581" s="27"/>
      <c r="H581" s="41"/>
      <c r="I581" s="29"/>
      <c r="M581" s="37"/>
      <c r="N581" s="43"/>
    </row>
    <row r="582" spans="1:14" x14ac:dyDescent="0.25">
      <c r="A582" s="39"/>
      <c r="B582" s="40"/>
      <c r="D582" s="26"/>
      <c r="E582" s="27"/>
      <c r="H582" s="41"/>
      <c r="I582" s="29"/>
      <c r="M582" s="37"/>
      <c r="N582" s="43"/>
    </row>
    <row r="583" spans="1:14" x14ac:dyDescent="0.25">
      <c r="A583" s="39"/>
      <c r="B583" s="40"/>
      <c r="D583" s="26"/>
      <c r="E583" s="27"/>
      <c r="H583" s="41"/>
      <c r="I583" s="29"/>
      <c r="M583" s="37"/>
      <c r="N583" s="43"/>
    </row>
    <row r="584" spans="1:14" x14ac:dyDescent="0.25">
      <c r="A584" s="39"/>
      <c r="B584" s="40"/>
      <c r="D584" s="26"/>
      <c r="E584" s="27"/>
      <c r="H584" s="41"/>
      <c r="I584" s="29"/>
      <c r="M584" s="37"/>
      <c r="N584" s="43"/>
    </row>
    <row r="585" spans="1:14" x14ac:dyDescent="0.25">
      <c r="A585" s="39"/>
      <c r="B585" s="40"/>
      <c r="D585" s="26"/>
      <c r="E585" s="27"/>
      <c r="H585" s="41"/>
      <c r="I585" s="29"/>
      <c r="M585" s="37"/>
      <c r="N585" s="43"/>
    </row>
    <row r="586" spans="1:14" x14ac:dyDescent="0.25">
      <c r="A586" s="39"/>
      <c r="B586" s="40"/>
      <c r="D586" s="26"/>
      <c r="E586" s="27"/>
      <c r="H586" s="41"/>
      <c r="I586" s="29"/>
      <c r="M586" s="37"/>
      <c r="N586" s="43"/>
    </row>
    <row r="587" spans="1:14" x14ac:dyDescent="0.25">
      <c r="A587" s="39"/>
      <c r="B587" s="40"/>
      <c r="D587" s="26"/>
      <c r="E587" s="27"/>
      <c r="H587" s="41"/>
      <c r="I587" s="29"/>
      <c r="M587" s="37"/>
      <c r="N587" s="43"/>
    </row>
    <row r="588" spans="1:14" x14ac:dyDescent="0.25">
      <c r="A588" s="39"/>
      <c r="B588" s="40"/>
      <c r="D588" s="26"/>
      <c r="E588" s="27"/>
      <c r="H588" s="41"/>
      <c r="I588" s="29"/>
      <c r="M588" s="37"/>
      <c r="N588" s="43"/>
    </row>
    <row r="589" spans="1:14" x14ac:dyDescent="0.25">
      <c r="A589" s="39"/>
      <c r="B589" s="40"/>
      <c r="D589" s="26"/>
      <c r="E589" s="27"/>
      <c r="H589" s="41"/>
      <c r="I589" s="29"/>
      <c r="M589" s="37"/>
      <c r="N589" s="43"/>
    </row>
    <row r="590" spans="1:14" x14ac:dyDescent="0.25">
      <c r="A590" s="39"/>
      <c r="B590" s="40"/>
      <c r="D590" s="26"/>
      <c r="E590" s="27"/>
      <c r="H590" s="41"/>
      <c r="I590" s="29"/>
      <c r="M590" s="37"/>
      <c r="N590" s="43"/>
    </row>
    <row r="591" spans="1:14" x14ac:dyDescent="0.25">
      <c r="A591" s="39"/>
      <c r="B591" s="40"/>
      <c r="D591" s="26"/>
      <c r="E591" s="27"/>
      <c r="H591" s="41"/>
      <c r="I591" s="29"/>
      <c r="M591" s="37"/>
      <c r="N591" s="43"/>
    </row>
    <row r="592" spans="1:14" x14ac:dyDescent="0.25">
      <c r="A592" s="39"/>
      <c r="B592" s="40"/>
      <c r="D592" s="26"/>
      <c r="E592" s="27"/>
      <c r="H592" s="41"/>
      <c r="I592" s="29"/>
      <c r="M592" s="37"/>
      <c r="N592" s="43"/>
    </row>
    <row r="593" spans="1:14" x14ac:dyDescent="0.25">
      <c r="A593" s="39"/>
      <c r="B593" s="40"/>
      <c r="D593" s="26"/>
      <c r="E593" s="27"/>
      <c r="H593" s="41"/>
      <c r="I593" s="29"/>
      <c r="M593" s="37"/>
      <c r="N593" s="43"/>
    </row>
    <row r="594" spans="1:14" x14ac:dyDescent="0.25">
      <c r="A594" s="39"/>
      <c r="B594" s="40"/>
      <c r="D594" s="26"/>
      <c r="E594" s="27"/>
      <c r="H594" s="41"/>
      <c r="I594" s="29"/>
      <c r="M594" s="37"/>
      <c r="N594" s="43"/>
    </row>
    <row r="595" spans="1:14" x14ac:dyDescent="0.25">
      <c r="A595" s="39"/>
      <c r="B595" s="40"/>
      <c r="D595" s="26"/>
      <c r="E595" s="27"/>
      <c r="H595" s="41"/>
      <c r="I595" s="29"/>
      <c r="M595" s="37"/>
      <c r="N595" s="43"/>
    </row>
    <row r="596" spans="1:14" x14ac:dyDescent="0.25">
      <c r="A596" s="39"/>
      <c r="B596" s="40"/>
      <c r="D596" s="26"/>
      <c r="E596" s="27"/>
      <c r="H596" s="41"/>
      <c r="I596" s="29"/>
      <c r="M596" s="37"/>
      <c r="N596" s="43"/>
    </row>
    <row r="597" spans="1:14" x14ac:dyDescent="0.25">
      <c r="A597" s="39"/>
      <c r="B597" s="40"/>
      <c r="D597" s="26"/>
      <c r="E597" s="27"/>
      <c r="H597" s="41"/>
      <c r="I597" s="29"/>
      <c r="M597" s="37"/>
      <c r="N597" s="43"/>
    </row>
    <row r="598" spans="1:14" x14ac:dyDescent="0.25">
      <c r="A598" s="39"/>
      <c r="B598" s="40"/>
      <c r="D598" s="26"/>
      <c r="E598" s="27"/>
      <c r="H598" s="41"/>
      <c r="I598" s="29"/>
      <c r="M598" s="37"/>
      <c r="N598" s="43"/>
    </row>
    <row r="599" spans="1:14" x14ac:dyDescent="0.25">
      <c r="A599" s="39"/>
      <c r="B599" s="40"/>
      <c r="D599" s="26"/>
      <c r="E599" s="27"/>
      <c r="H599" s="41"/>
      <c r="I599" s="29"/>
      <c r="M599" s="37"/>
      <c r="N599" s="43"/>
    </row>
    <row r="600" spans="1:14" x14ac:dyDescent="0.25">
      <c r="A600" s="39"/>
      <c r="B600" s="40"/>
      <c r="D600" s="26"/>
      <c r="E600" s="27"/>
      <c r="H600" s="41"/>
      <c r="I600" s="29"/>
      <c r="M600" s="37"/>
      <c r="N600" s="43"/>
    </row>
    <row r="601" spans="1:14" x14ac:dyDescent="0.25">
      <c r="A601" s="39"/>
      <c r="B601" s="40"/>
      <c r="D601" s="26"/>
      <c r="E601" s="27"/>
      <c r="H601" s="41"/>
      <c r="I601" s="29"/>
      <c r="M601" s="37"/>
      <c r="N601" s="43"/>
    </row>
    <row r="602" spans="1:14" x14ac:dyDescent="0.25">
      <c r="A602" s="39"/>
      <c r="B602" s="40"/>
      <c r="D602" s="26"/>
      <c r="E602" s="27"/>
      <c r="H602" s="41"/>
      <c r="I602" s="29"/>
      <c r="M602" s="37"/>
      <c r="N602" s="43"/>
    </row>
    <row r="603" spans="1:14" x14ac:dyDescent="0.25">
      <c r="A603" s="39"/>
      <c r="B603" s="40"/>
      <c r="D603" s="26"/>
      <c r="E603" s="27"/>
      <c r="H603" s="41"/>
      <c r="I603" s="29"/>
      <c r="M603" s="37"/>
      <c r="N603" s="43"/>
    </row>
    <row r="604" spans="1:14" x14ac:dyDescent="0.25">
      <c r="A604" s="39"/>
      <c r="B604" s="40"/>
      <c r="D604" s="26"/>
      <c r="E604" s="27"/>
      <c r="H604" s="41"/>
      <c r="I604" s="29"/>
      <c r="M604" s="37"/>
      <c r="N604" s="43"/>
    </row>
    <row r="605" spans="1:14" x14ac:dyDescent="0.25">
      <c r="A605" s="39"/>
      <c r="B605" s="40"/>
      <c r="D605" s="26"/>
      <c r="E605" s="27"/>
      <c r="H605" s="41"/>
      <c r="I605" s="29"/>
      <c r="M605" s="37"/>
      <c r="N605" s="43"/>
    </row>
    <row r="606" spans="1:14" x14ac:dyDescent="0.25">
      <c r="A606" s="39"/>
      <c r="B606" s="40"/>
      <c r="D606" s="26"/>
      <c r="E606" s="27"/>
      <c r="H606" s="41"/>
      <c r="I606" s="29"/>
      <c r="M606" s="37"/>
      <c r="N606" s="43"/>
    </row>
    <row r="607" spans="1:14" x14ac:dyDescent="0.25">
      <c r="A607" s="39"/>
      <c r="B607" s="40"/>
      <c r="D607" s="26"/>
      <c r="E607" s="27"/>
      <c r="H607" s="41"/>
      <c r="I607" s="29"/>
      <c r="M607" s="37"/>
      <c r="N607" s="43"/>
    </row>
    <row r="608" spans="1:14" x14ac:dyDescent="0.25">
      <c r="A608" s="39"/>
      <c r="B608" s="40"/>
      <c r="D608" s="26"/>
      <c r="E608" s="27"/>
      <c r="H608" s="41"/>
      <c r="I608" s="29"/>
      <c r="M608" s="37"/>
      <c r="N608" s="43"/>
    </row>
    <row r="609" spans="1:14" x14ac:dyDescent="0.25">
      <c r="A609" s="39"/>
      <c r="B609" s="40"/>
      <c r="D609" s="26"/>
      <c r="E609" s="27"/>
      <c r="H609" s="41"/>
      <c r="I609" s="29"/>
      <c r="M609" s="37"/>
      <c r="N609" s="43"/>
    </row>
    <row r="610" spans="1:14" x14ac:dyDescent="0.25">
      <c r="A610" s="39"/>
      <c r="B610" s="40"/>
      <c r="D610" s="26"/>
      <c r="E610" s="27"/>
      <c r="H610" s="41"/>
      <c r="I610" s="29"/>
      <c r="M610" s="37"/>
      <c r="N610" s="43"/>
    </row>
    <row r="611" spans="1:14" x14ac:dyDescent="0.25">
      <c r="A611" s="39"/>
      <c r="B611" s="40"/>
      <c r="D611" s="26"/>
      <c r="E611" s="27"/>
      <c r="H611" s="41"/>
      <c r="I611" s="29"/>
      <c r="M611" s="37"/>
      <c r="N611" s="43"/>
    </row>
    <row r="612" spans="1:14" x14ac:dyDescent="0.25">
      <c r="A612" s="39"/>
      <c r="B612" s="40"/>
      <c r="D612" s="26"/>
      <c r="E612" s="27"/>
      <c r="H612" s="41"/>
      <c r="I612" s="29"/>
      <c r="M612" s="37"/>
      <c r="N612" s="43"/>
    </row>
    <row r="613" spans="1:14" x14ac:dyDescent="0.25">
      <c r="A613" s="39"/>
      <c r="B613" s="40"/>
      <c r="D613" s="26"/>
      <c r="E613" s="27"/>
      <c r="H613" s="41"/>
      <c r="I613" s="29"/>
      <c r="M613" s="37"/>
      <c r="N613" s="43"/>
    </row>
    <row r="614" spans="1:14" x14ac:dyDescent="0.25">
      <c r="A614" s="39"/>
      <c r="B614" s="40"/>
      <c r="D614" s="26"/>
      <c r="E614" s="27"/>
      <c r="H614" s="41"/>
      <c r="I614" s="29"/>
      <c r="M614" s="37"/>
      <c r="N614" s="43"/>
    </row>
    <row r="615" spans="1:14" x14ac:dyDescent="0.25">
      <c r="A615" s="39"/>
      <c r="B615" s="40"/>
      <c r="D615" s="26"/>
      <c r="E615" s="27"/>
      <c r="H615" s="41"/>
      <c r="I615" s="29"/>
      <c r="M615" s="37"/>
      <c r="N615" s="43"/>
    </row>
    <row r="616" spans="1:14" x14ac:dyDescent="0.25">
      <c r="A616" s="39"/>
      <c r="B616" s="40"/>
      <c r="D616" s="26"/>
      <c r="E616" s="27"/>
      <c r="H616" s="41"/>
      <c r="I616" s="29"/>
      <c r="M616" s="37"/>
      <c r="N616" s="43"/>
    </row>
    <row r="617" spans="1:14" x14ac:dyDescent="0.25">
      <c r="A617" s="39"/>
      <c r="B617" s="40"/>
      <c r="D617" s="26"/>
      <c r="E617" s="27"/>
      <c r="H617" s="41"/>
      <c r="I617" s="29"/>
      <c r="M617" s="37"/>
      <c r="N617" s="43"/>
    </row>
    <row r="618" spans="1:14" x14ac:dyDescent="0.25">
      <c r="A618" s="39"/>
      <c r="B618" s="40"/>
      <c r="D618" s="26"/>
      <c r="E618" s="27"/>
      <c r="H618" s="41"/>
      <c r="I618" s="29"/>
      <c r="M618" s="37"/>
      <c r="N618" s="43"/>
    </row>
    <row r="619" spans="1:14" x14ac:dyDescent="0.25">
      <c r="A619" s="39"/>
      <c r="B619" s="40"/>
      <c r="D619" s="26"/>
      <c r="E619" s="27"/>
      <c r="H619" s="41"/>
      <c r="I619" s="29"/>
      <c r="M619" s="37"/>
      <c r="N619" s="43"/>
    </row>
    <row r="620" spans="1:14" x14ac:dyDescent="0.25">
      <c r="A620" s="39"/>
      <c r="B620" s="40"/>
      <c r="D620" s="26"/>
      <c r="E620" s="27"/>
      <c r="H620" s="41"/>
      <c r="I620" s="29"/>
      <c r="M620" s="37"/>
      <c r="N620" s="43"/>
    </row>
    <row r="621" spans="1:14" x14ac:dyDescent="0.25">
      <c r="A621" s="39"/>
      <c r="B621" s="40"/>
      <c r="D621" s="26"/>
      <c r="E621" s="27"/>
      <c r="H621" s="41"/>
      <c r="I621" s="29"/>
      <c r="M621" s="37"/>
      <c r="N621" s="43"/>
    </row>
    <row r="622" spans="1:14" x14ac:dyDescent="0.25">
      <c r="A622" s="39"/>
      <c r="B622" s="40"/>
      <c r="D622" s="26"/>
      <c r="E622" s="27"/>
      <c r="H622" s="41"/>
      <c r="I622" s="29"/>
      <c r="M622" s="37"/>
      <c r="N622" s="43"/>
    </row>
    <row r="623" spans="1:14" x14ac:dyDescent="0.25">
      <c r="A623" s="39"/>
      <c r="B623" s="40"/>
      <c r="D623" s="26"/>
      <c r="E623" s="27"/>
      <c r="H623" s="41"/>
      <c r="I623" s="29"/>
      <c r="M623" s="37"/>
      <c r="N623" s="43"/>
    </row>
    <row r="624" spans="1:14" x14ac:dyDescent="0.25">
      <c r="A624" s="39"/>
      <c r="B624" s="40"/>
      <c r="D624" s="26"/>
      <c r="E624" s="27"/>
      <c r="H624" s="41"/>
      <c r="I624" s="29"/>
      <c r="M624" s="37"/>
      <c r="N624" s="43"/>
    </row>
    <row r="625" spans="1:14" x14ac:dyDescent="0.25">
      <c r="A625" s="39"/>
      <c r="B625" s="40"/>
      <c r="D625" s="26"/>
      <c r="E625" s="27"/>
      <c r="H625" s="41"/>
      <c r="I625" s="29"/>
      <c r="M625" s="37"/>
      <c r="N625" s="43"/>
    </row>
    <row r="626" spans="1:14" x14ac:dyDescent="0.25">
      <c r="A626" s="39"/>
      <c r="B626" s="40"/>
      <c r="D626" s="26"/>
      <c r="E626" s="27"/>
      <c r="H626" s="41"/>
      <c r="I626" s="29"/>
      <c r="M626" s="37"/>
      <c r="N626" s="43"/>
    </row>
    <row r="627" spans="1:14" x14ac:dyDescent="0.25">
      <c r="A627" s="39"/>
      <c r="B627" s="40"/>
      <c r="D627" s="26"/>
      <c r="E627" s="27"/>
      <c r="H627" s="41"/>
      <c r="I627" s="29"/>
      <c r="M627" s="37"/>
      <c r="N627" s="43"/>
    </row>
    <row r="628" spans="1:14" x14ac:dyDescent="0.25">
      <c r="A628" s="39"/>
      <c r="B628" s="40"/>
      <c r="D628" s="26"/>
      <c r="E628" s="27"/>
      <c r="H628" s="41"/>
      <c r="I628" s="29"/>
      <c r="M628" s="37"/>
      <c r="N628" s="43"/>
    </row>
    <row r="629" spans="1:14" x14ac:dyDescent="0.25">
      <c r="A629" s="39"/>
      <c r="B629" s="40"/>
      <c r="D629" s="26"/>
      <c r="E629" s="27"/>
      <c r="H629" s="41"/>
      <c r="I629" s="29"/>
      <c r="M629" s="37"/>
      <c r="N629" s="43"/>
    </row>
    <row r="630" spans="1:14" x14ac:dyDescent="0.25">
      <c r="A630" s="39"/>
      <c r="B630" s="40"/>
      <c r="D630" s="26"/>
      <c r="E630" s="27"/>
      <c r="H630" s="41"/>
      <c r="I630" s="29"/>
      <c r="M630" s="37"/>
      <c r="N630" s="43"/>
    </row>
    <row r="631" spans="1:14" x14ac:dyDescent="0.25">
      <c r="A631" s="39"/>
      <c r="B631" s="40"/>
      <c r="D631" s="26"/>
      <c r="E631" s="27"/>
      <c r="H631" s="41"/>
      <c r="I631" s="29"/>
      <c r="M631" s="37"/>
      <c r="N631" s="43"/>
    </row>
    <row r="632" spans="1:14" x14ac:dyDescent="0.25">
      <c r="A632" s="39"/>
      <c r="B632" s="40"/>
      <c r="D632" s="26"/>
      <c r="E632" s="27"/>
      <c r="H632" s="41"/>
      <c r="I632" s="29"/>
      <c r="M632" s="37"/>
      <c r="N632" s="43"/>
    </row>
    <row r="633" spans="1:14" x14ac:dyDescent="0.25">
      <c r="A633" s="39"/>
      <c r="B633" s="40"/>
      <c r="D633" s="26"/>
      <c r="E633" s="27"/>
      <c r="H633" s="41"/>
      <c r="I633" s="29"/>
      <c r="M633" s="37"/>
      <c r="N633" s="43"/>
    </row>
    <row r="634" spans="1:14" x14ac:dyDescent="0.25">
      <c r="A634" s="39"/>
      <c r="B634" s="40"/>
      <c r="D634" s="26"/>
      <c r="E634" s="27"/>
      <c r="H634" s="41"/>
      <c r="I634" s="29"/>
      <c r="M634" s="37"/>
      <c r="N634" s="43"/>
    </row>
    <row r="635" spans="1:14" x14ac:dyDescent="0.25">
      <c r="A635" s="39"/>
      <c r="B635" s="40"/>
      <c r="D635" s="26"/>
      <c r="E635" s="27"/>
      <c r="H635" s="41"/>
      <c r="I635" s="29"/>
      <c r="M635" s="37"/>
      <c r="N635" s="43"/>
    </row>
    <row r="636" spans="1:14" x14ac:dyDescent="0.25">
      <c r="A636" s="39"/>
      <c r="B636" s="40"/>
      <c r="D636" s="26"/>
      <c r="E636" s="27"/>
      <c r="H636" s="41"/>
      <c r="I636" s="29"/>
      <c r="M636" s="37"/>
      <c r="N636" s="43"/>
    </row>
    <row r="637" spans="1:14" x14ac:dyDescent="0.25">
      <c r="A637" s="39"/>
      <c r="B637" s="40"/>
      <c r="D637" s="26"/>
      <c r="E637" s="27"/>
      <c r="H637" s="41"/>
      <c r="I637" s="29"/>
      <c r="M637" s="37"/>
      <c r="N637" s="43"/>
    </row>
    <row r="638" spans="1:14" x14ac:dyDescent="0.25">
      <c r="A638" s="39"/>
      <c r="B638" s="40"/>
      <c r="D638" s="26"/>
      <c r="E638" s="27"/>
      <c r="H638" s="41"/>
      <c r="I638" s="29"/>
      <c r="M638" s="37"/>
      <c r="N638" s="43"/>
    </row>
    <row r="639" spans="1:14" x14ac:dyDescent="0.25">
      <c r="A639" s="39"/>
      <c r="B639" s="40"/>
      <c r="D639" s="26"/>
      <c r="E639" s="27"/>
      <c r="H639" s="41"/>
      <c r="I639" s="29"/>
      <c r="M639" s="37"/>
      <c r="N639" s="43"/>
    </row>
    <row r="640" spans="1:14" x14ac:dyDescent="0.25">
      <c r="A640" s="39"/>
      <c r="B640" s="40"/>
      <c r="D640" s="26"/>
      <c r="E640" s="27"/>
      <c r="H640" s="41"/>
      <c r="I640" s="29"/>
      <c r="M640" s="37"/>
      <c r="N640" s="43"/>
    </row>
    <row r="641" spans="1:14" x14ac:dyDescent="0.25">
      <c r="A641" s="39"/>
      <c r="B641" s="40"/>
      <c r="D641" s="26"/>
      <c r="E641" s="27"/>
      <c r="H641" s="41"/>
      <c r="I641" s="29"/>
      <c r="M641" s="37"/>
      <c r="N641" s="43"/>
    </row>
    <row r="642" spans="1:14" x14ac:dyDescent="0.25">
      <c r="A642" s="39"/>
      <c r="B642" s="40"/>
      <c r="D642" s="26"/>
      <c r="E642" s="27"/>
      <c r="H642" s="41"/>
      <c r="I642" s="29"/>
      <c r="M642" s="37"/>
      <c r="N642" s="43"/>
    </row>
    <row r="643" spans="1:14" x14ac:dyDescent="0.25">
      <c r="A643" s="39"/>
      <c r="B643" s="40"/>
      <c r="D643" s="26"/>
      <c r="E643" s="27"/>
      <c r="H643" s="41"/>
      <c r="I643" s="29"/>
      <c r="M643" s="37"/>
      <c r="N643" s="43"/>
    </row>
    <row r="644" spans="1:14" x14ac:dyDescent="0.25">
      <c r="A644" s="39"/>
      <c r="B644" s="40"/>
      <c r="D644" s="26"/>
      <c r="E644" s="27"/>
      <c r="H644" s="41"/>
      <c r="I644" s="29"/>
      <c r="M644" s="37"/>
      <c r="N644" s="43"/>
    </row>
    <row r="645" spans="1:14" x14ac:dyDescent="0.25">
      <c r="A645" s="39"/>
      <c r="B645" s="40"/>
      <c r="D645" s="26"/>
      <c r="E645" s="27"/>
      <c r="H645" s="41"/>
      <c r="I645" s="29"/>
      <c r="M645" s="37"/>
      <c r="N645" s="43"/>
    </row>
    <row r="646" spans="1:14" x14ac:dyDescent="0.25">
      <c r="A646" s="39"/>
      <c r="B646" s="40"/>
      <c r="D646" s="26"/>
      <c r="E646" s="27"/>
      <c r="H646" s="41"/>
      <c r="I646" s="29"/>
      <c r="M646" s="37"/>
      <c r="N646" s="43"/>
    </row>
    <row r="647" spans="1:14" x14ac:dyDescent="0.25">
      <c r="A647" s="39"/>
      <c r="B647" s="40"/>
      <c r="D647" s="26"/>
      <c r="E647" s="27"/>
      <c r="H647" s="41"/>
      <c r="I647" s="29"/>
      <c r="M647" s="37"/>
      <c r="N647" s="43"/>
    </row>
    <row r="648" spans="1:14" x14ac:dyDescent="0.25">
      <c r="A648" s="39"/>
      <c r="B648" s="40"/>
      <c r="D648" s="26"/>
      <c r="E648" s="27"/>
      <c r="H648" s="41"/>
      <c r="I648" s="29"/>
      <c r="M648" s="37"/>
      <c r="N648" s="43"/>
    </row>
    <row r="649" spans="1:14" x14ac:dyDescent="0.25">
      <c r="A649" s="39"/>
      <c r="B649" s="40"/>
      <c r="D649" s="26"/>
      <c r="E649" s="27"/>
      <c r="H649" s="41"/>
      <c r="I649" s="29"/>
      <c r="M649" s="37"/>
      <c r="N649" s="43"/>
    </row>
    <row r="650" spans="1:14" x14ac:dyDescent="0.25">
      <c r="A650" s="39"/>
      <c r="B650" s="40"/>
      <c r="D650" s="26"/>
      <c r="E650" s="27"/>
      <c r="H650" s="41"/>
      <c r="I650" s="29"/>
      <c r="M650" s="37"/>
      <c r="N650" s="43"/>
    </row>
    <row r="651" spans="1:14" x14ac:dyDescent="0.25">
      <c r="A651" s="39"/>
      <c r="B651" s="40"/>
      <c r="D651" s="26"/>
      <c r="E651" s="27"/>
      <c r="H651" s="41"/>
      <c r="I651" s="29"/>
      <c r="M651" s="37"/>
      <c r="N651" s="43"/>
    </row>
    <row r="652" spans="1:14" x14ac:dyDescent="0.25">
      <c r="A652" s="39"/>
      <c r="B652" s="40"/>
      <c r="D652" s="26"/>
      <c r="E652" s="27"/>
      <c r="H652" s="41"/>
      <c r="I652" s="29"/>
      <c r="M652" s="37"/>
      <c r="N652" s="43"/>
    </row>
    <row r="653" spans="1:14" x14ac:dyDescent="0.25">
      <c r="A653" s="39"/>
      <c r="B653" s="40"/>
      <c r="D653" s="26"/>
      <c r="E653" s="27"/>
      <c r="H653" s="41"/>
      <c r="I653" s="29"/>
      <c r="M653" s="37"/>
      <c r="N653" s="43"/>
    </row>
    <row r="654" spans="1:14" x14ac:dyDescent="0.25">
      <c r="A654" s="39"/>
      <c r="B654" s="40"/>
      <c r="D654" s="26"/>
      <c r="E654" s="27"/>
      <c r="H654" s="41"/>
      <c r="I654" s="29"/>
      <c r="M654" s="37"/>
      <c r="N654" s="43"/>
    </row>
    <row r="655" spans="1:14" x14ac:dyDescent="0.25">
      <c r="A655" s="39"/>
      <c r="B655" s="40"/>
      <c r="D655" s="26"/>
      <c r="E655" s="27"/>
      <c r="H655" s="41"/>
      <c r="I655" s="29"/>
      <c r="M655" s="37"/>
      <c r="N655" s="43"/>
    </row>
    <row r="656" spans="1:14" x14ac:dyDescent="0.25">
      <c r="A656" s="39"/>
      <c r="B656" s="40"/>
      <c r="D656" s="26"/>
      <c r="E656" s="27"/>
      <c r="H656" s="41"/>
      <c r="I656" s="29"/>
      <c r="M656" s="37"/>
      <c r="N656" s="43"/>
    </row>
    <row r="657" spans="1:14" x14ac:dyDescent="0.25">
      <c r="A657" s="39"/>
      <c r="B657" s="40"/>
      <c r="D657" s="26"/>
      <c r="E657" s="27"/>
      <c r="H657" s="41"/>
      <c r="I657" s="29"/>
      <c r="M657" s="37"/>
      <c r="N657" s="43"/>
    </row>
    <row r="658" spans="1:14" x14ac:dyDescent="0.25">
      <c r="A658" s="39"/>
      <c r="B658" s="40"/>
      <c r="D658" s="26"/>
      <c r="E658" s="27"/>
      <c r="H658" s="41"/>
      <c r="I658" s="29"/>
      <c r="M658" s="37"/>
      <c r="N658" s="43"/>
    </row>
    <row r="659" spans="1:14" x14ac:dyDescent="0.25">
      <c r="A659" s="39"/>
      <c r="B659" s="40"/>
      <c r="D659" s="26"/>
      <c r="E659" s="27"/>
      <c r="H659" s="41"/>
      <c r="I659" s="29"/>
      <c r="M659" s="37"/>
      <c r="N659" s="43"/>
    </row>
    <row r="660" spans="1:14" x14ac:dyDescent="0.25">
      <c r="A660" s="39"/>
      <c r="B660" s="40"/>
      <c r="D660" s="26"/>
      <c r="E660" s="27"/>
      <c r="H660" s="41"/>
      <c r="I660" s="29"/>
      <c r="M660" s="37"/>
      <c r="N660" s="43"/>
    </row>
    <row r="661" spans="1:14" x14ac:dyDescent="0.25">
      <c r="A661" s="39"/>
      <c r="B661" s="40"/>
      <c r="D661" s="26"/>
      <c r="E661" s="27"/>
      <c r="H661" s="41"/>
      <c r="I661" s="29"/>
      <c r="M661" s="37"/>
      <c r="N661" s="43"/>
    </row>
    <row r="662" spans="1:14" x14ac:dyDescent="0.25">
      <c r="A662" s="39"/>
      <c r="B662" s="40"/>
      <c r="D662" s="26"/>
      <c r="E662" s="27"/>
      <c r="H662" s="41"/>
      <c r="I662" s="29"/>
      <c r="M662" s="37"/>
      <c r="N662" s="43"/>
    </row>
    <row r="663" spans="1:14" x14ac:dyDescent="0.25">
      <c r="A663" s="39"/>
      <c r="B663" s="40"/>
      <c r="D663" s="26"/>
      <c r="E663" s="27"/>
      <c r="H663" s="41"/>
      <c r="I663" s="29"/>
      <c r="M663" s="37"/>
      <c r="N663" s="43"/>
    </row>
    <row r="664" spans="1:14" x14ac:dyDescent="0.25">
      <c r="A664" s="39"/>
      <c r="B664" s="40"/>
      <c r="D664" s="26"/>
      <c r="E664" s="27"/>
      <c r="H664" s="41"/>
      <c r="I664" s="29"/>
      <c r="M664" s="37"/>
      <c r="N664" s="43"/>
    </row>
    <row r="665" spans="1:14" x14ac:dyDescent="0.25">
      <c r="A665" s="39"/>
      <c r="B665" s="40"/>
      <c r="D665" s="26"/>
      <c r="E665" s="27"/>
      <c r="H665" s="41"/>
      <c r="I665" s="29"/>
      <c r="M665" s="37"/>
      <c r="N665" s="43"/>
    </row>
    <row r="666" spans="1:14" x14ac:dyDescent="0.25">
      <c r="A666" s="39"/>
      <c r="B666" s="40"/>
      <c r="D666" s="26"/>
      <c r="E666" s="27"/>
      <c r="H666" s="41"/>
      <c r="I666" s="29"/>
      <c r="M666" s="37"/>
      <c r="N666" s="43"/>
    </row>
    <row r="667" spans="1:14" x14ac:dyDescent="0.25">
      <c r="A667" s="39"/>
      <c r="B667" s="40"/>
      <c r="D667" s="26"/>
      <c r="E667" s="27"/>
      <c r="H667" s="41"/>
      <c r="I667" s="29"/>
      <c r="M667" s="37"/>
      <c r="N667" s="43"/>
    </row>
    <row r="668" spans="1:14" x14ac:dyDescent="0.25">
      <c r="A668" s="39"/>
      <c r="B668" s="40"/>
      <c r="D668" s="26"/>
      <c r="E668" s="27"/>
      <c r="H668" s="41"/>
      <c r="I668" s="29"/>
      <c r="M668" s="37"/>
      <c r="N668" s="43"/>
    </row>
    <row r="669" spans="1:14" x14ac:dyDescent="0.25">
      <c r="A669" s="39"/>
      <c r="B669" s="40"/>
      <c r="D669" s="26"/>
      <c r="E669" s="27"/>
      <c r="H669" s="41"/>
      <c r="I669" s="29"/>
      <c r="M669" s="37"/>
      <c r="N669" s="43"/>
    </row>
    <row r="670" spans="1:14" x14ac:dyDescent="0.25">
      <c r="A670" s="39"/>
      <c r="B670" s="40"/>
      <c r="D670" s="26"/>
      <c r="E670" s="27"/>
      <c r="H670" s="41"/>
      <c r="I670" s="29"/>
      <c r="M670" s="37"/>
      <c r="N670" s="43"/>
    </row>
    <row r="671" spans="1:14" x14ac:dyDescent="0.25">
      <c r="A671" s="39"/>
      <c r="B671" s="40"/>
      <c r="D671" s="26"/>
      <c r="E671" s="27"/>
      <c r="H671" s="41"/>
      <c r="I671" s="29"/>
      <c r="M671" s="37"/>
      <c r="N671" s="43"/>
    </row>
    <row r="672" spans="1:14" x14ac:dyDescent="0.25">
      <c r="A672" s="39"/>
      <c r="B672" s="40"/>
      <c r="D672" s="26"/>
      <c r="E672" s="27"/>
      <c r="H672" s="41"/>
      <c r="I672" s="29"/>
      <c r="M672" s="37"/>
      <c r="N672" s="43"/>
    </row>
    <row r="673" spans="1:14" x14ac:dyDescent="0.25">
      <c r="A673" s="39"/>
      <c r="B673" s="40"/>
      <c r="D673" s="26"/>
      <c r="E673" s="27"/>
      <c r="H673" s="41"/>
      <c r="I673" s="29"/>
      <c r="M673" s="37"/>
      <c r="N673" s="43"/>
    </row>
    <row r="674" spans="1:14" x14ac:dyDescent="0.25">
      <c r="A674" s="39"/>
      <c r="B674" s="40"/>
      <c r="D674" s="26"/>
      <c r="E674" s="27"/>
      <c r="H674" s="41"/>
      <c r="I674" s="29"/>
      <c r="M674" s="37"/>
      <c r="N674" s="43"/>
    </row>
    <row r="675" spans="1:14" x14ac:dyDescent="0.25">
      <c r="A675" s="39"/>
      <c r="B675" s="40"/>
      <c r="D675" s="26"/>
      <c r="E675" s="27"/>
      <c r="H675" s="41"/>
      <c r="I675" s="29"/>
      <c r="M675" s="37"/>
      <c r="N675" s="43"/>
    </row>
    <row r="676" spans="1:14" x14ac:dyDescent="0.25">
      <c r="A676" s="39"/>
      <c r="B676" s="40"/>
      <c r="D676" s="26"/>
      <c r="E676" s="27"/>
      <c r="H676" s="41"/>
      <c r="I676" s="29"/>
      <c r="M676" s="37"/>
      <c r="N676" s="43"/>
    </row>
    <row r="677" spans="1:14" x14ac:dyDescent="0.25">
      <c r="A677" s="39"/>
      <c r="B677" s="40"/>
      <c r="D677" s="26"/>
      <c r="E677" s="27"/>
      <c r="H677" s="41"/>
      <c r="I677" s="29"/>
      <c r="M677" s="37"/>
      <c r="N677" s="43"/>
    </row>
    <row r="678" spans="1:14" x14ac:dyDescent="0.25">
      <c r="A678" s="39"/>
      <c r="B678" s="40"/>
      <c r="D678" s="26"/>
      <c r="E678" s="27"/>
      <c r="H678" s="41"/>
      <c r="I678" s="29"/>
      <c r="M678" s="37"/>
      <c r="N678" s="43"/>
    </row>
    <row r="679" spans="1:14" x14ac:dyDescent="0.25">
      <c r="A679" s="39"/>
      <c r="B679" s="40"/>
      <c r="D679" s="26"/>
      <c r="E679" s="27"/>
      <c r="H679" s="41"/>
      <c r="I679" s="29"/>
      <c r="M679" s="37"/>
      <c r="N679" s="43"/>
    </row>
    <row r="680" spans="1:14" x14ac:dyDescent="0.25">
      <c r="A680" s="39"/>
      <c r="B680" s="40"/>
      <c r="D680" s="26"/>
      <c r="E680" s="27"/>
      <c r="H680" s="41"/>
      <c r="I680" s="29"/>
      <c r="M680" s="37"/>
      <c r="N680" s="43"/>
    </row>
    <row r="681" spans="1:14" x14ac:dyDescent="0.25">
      <c r="A681" s="39"/>
      <c r="B681" s="40"/>
      <c r="D681" s="26"/>
      <c r="E681" s="27"/>
      <c r="H681" s="41"/>
      <c r="I681" s="29"/>
      <c r="M681" s="37"/>
      <c r="N681" s="43"/>
    </row>
    <row r="682" spans="1:14" x14ac:dyDescent="0.25">
      <c r="A682" s="39"/>
      <c r="B682" s="40"/>
      <c r="D682" s="26"/>
      <c r="E682" s="27"/>
      <c r="H682" s="41"/>
      <c r="I682" s="29"/>
      <c r="M682" s="37"/>
      <c r="N682" s="43"/>
    </row>
    <row r="683" spans="1:14" x14ac:dyDescent="0.25">
      <c r="A683" s="39"/>
      <c r="B683" s="40"/>
      <c r="D683" s="26"/>
      <c r="E683" s="27"/>
      <c r="H683" s="41"/>
      <c r="I683" s="29"/>
      <c r="M683" s="37"/>
      <c r="N683" s="43"/>
    </row>
    <row r="684" spans="1:14" x14ac:dyDescent="0.25">
      <c r="A684" s="39"/>
      <c r="B684" s="40"/>
      <c r="D684" s="26"/>
      <c r="E684" s="27"/>
      <c r="H684" s="41"/>
      <c r="I684" s="29"/>
      <c r="M684" s="37"/>
      <c r="N684" s="43"/>
    </row>
    <row r="685" spans="1:14" x14ac:dyDescent="0.25">
      <c r="A685" s="39"/>
      <c r="B685" s="40"/>
      <c r="D685" s="26"/>
      <c r="E685" s="27"/>
      <c r="H685" s="41"/>
      <c r="I685" s="29"/>
      <c r="M685" s="37"/>
      <c r="N685" s="43"/>
    </row>
    <row r="686" spans="1:14" x14ac:dyDescent="0.25">
      <c r="A686" s="39"/>
      <c r="B686" s="40"/>
      <c r="D686" s="26"/>
      <c r="E686" s="27"/>
      <c r="H686" s="41"/>
      <c r="I686" s="29"/>
      <c r="M686" s="37"/>
      <c r="N686" s="43"/>
    </row>
    <row r="687" spans="1:14" x14ac:dyDescent="0.25">
      <c r="A687" s="39"/>
      <c r="B687" s="40"/>
      <c r="D687" s="26"/>
      <c r="E687" s="27"/>
      <c r="H687" s="41"/>
      <c r="I687" s="29"/>
      <c r="M687" s="37"/>
      <c r="N687" s="43"/>
    </row>
    <row r="688" spans="1:14" x14ac:dyDescent="0.25">
      <c r="A688" s="39"/>
      <c r="B688" s="40"/>
      <c r="D688" s="26"/>
      <c r="E688" s="27"/>
      <c r="H688" s="41"/>
      <c r="I688" s="29"/>
      <c r="M688" s="37"/>
      <c r="N688" s="43"/>
    </row>
    <row r="689" spans="1:14" x14ac:dyDescent="0.25">
      <c r="A689" s="39"/>
      <c r="B689" s="40"/>
      <c r="D689" s="26"/>
      <c r="E689" s="27"/>
      <c r="H689" s="41"/>
      <c r="I689" s="29"/>
      <c r="M689" s="37"/>
      <c r="N689" s="43"/>
    </row>
    <row r="690" spans="1:14" x14ac:dyDescent="0.25">
      <c r="A690" s="39"/>
      <c r="B690" s="40"/>
      <c r="D690" s="26"/>
      <c r="E690" s="27"/>
      <c r="H690" s="41"/>
      <c r="I690" s="29"/>
      <c r="M690" s="37"/>
      <c r="N690" s="43"/>
    </row>
    <row r="691" spans="1:14" x14ac:dyDescent="0.25">
      <c r="A691" s="39"/>
      <c r="B691" s="40"/>
      <c r="D691" s="26"/>
      <c r="E691" s="27"/>
      <c r="H691" s="41"/>
      <c r="I691" s="29"/>
      <c r="M691" s="37"/>
      <c r="N691" s="43"/>
    </row>
    <row r="692" spans="1:14" x14ac:dyDescent="0.25">
      <c r="A692" s="39"/>
      <c r="B692" s="40"/>
      <c r="D692" s="26"/>
      <c r="E692" s="27"/>
      <c r="H692" s="41"/>
      <c r="I692" s="29"/>
      <c r="M692" s="37"/>
      <c r="N692" s="43"/>
    </row>
    <row r="693" spans="1:14" x14ac:dyDescent="0.25">
      <c r="A693" s="39"/>
      <c r="B693" s="40"/>
      <c r="D693" s="26"/>
      <c r="E693" s="27"/>
      <c r="H693" s="41"/>
      <c r="I693" s="29"/>
      <c r="M693" s="37"/>
      <c r="N693" s="43"/>
    </row>
    <row r="694" spans="1:14" x14ac:dyDescent="0.25">
      <c r="A694" s="39"/>
      <c r="B694" s="40"/>
      <c r="D694" s="26"/>
      <c r="E694" s="27"/>
      <c r="H694" s="41"/>
      <c r="I694" s="29"/>
      <c r="M694" s="37"/>
      <c r="N694" s="43"/>
    </row>
    <row r="695" spans="1:14" x14ac:dyDescent="0.25">
      <c r="A695" s="39"/>
      <c r="B695" s="40"/>
      <c r="D695" s="26"/>
      <c r="E695" s="27"/>
      <c r="H695" s="41"/>
      <c r="I695" s="29"/>
      <c r="M695" s="37"/>
      <c r="N695" s="43"/>
    </row>
    <row r="696" spans="1:14" x14ac:dyDescent="0.25">
      <c r="A696" s="39"/>
      <c r="B696" s="40"/>
      <c r="D696" s="26"/>
      <c r="E696" s="27"/>
      <c r="H696" s="41"/>
      <c r="I696" s="29"/>
      <c r="M696" s="37"/>
      <c r="N696" s="43"/>
    </row>
    <row r="697" spans="1:14" x14ac:dyDescent="0.25">
      <c r="A697" s="39"/>
      <c r="B697" s="40"/>
      <c r="D697" s="26"/>
      <c r="E697" s="27"/>
      <c r="H697" s="41"/>
      <c r="I697" s="29"/>
      <c r="M697" s="37"/>
      <c r="N697" s="43"/>
    </row>
    <row r="698" spans="1:14" x14ac:dyDescent="0.25">
      <c r="A698" s="39"/>
      <c r="B698" s="40"/>
      <c r="D698" s="26"/>
      <c r="E698" s="27"/>
      <c r="H698" s="41"/>
      <c r="I698" s="29"/>
      <c r="M698" s="37"/>
      <c r="N698" s="43"/>
    </row>
    <row r="699" spans="1:14" x14ac:dyDescent="0.25">
      <c r="A699" s="39"/>
      <c r="B699" s="40"/>
      <c r="D699" s="26"/>
      <c r="E699" s="27"/>
      <c r="H699" s="41"/>
      <c r="I699" s="29"/>
      <c r="M699" s="37"/>
      <c r="N699" s="43"/>
    </row>
    <row r="700" spans="1:14" x14ac:dyDescent="0.25">
      <c r="A700" s="39"/>
      <c r="B700" s="40"/>
      <c r="D700" s="26"/>
      <c r="E700" s="27"/>
      <c r="H700" s="41"/>
      <c r="I700" s="29"/>
      <c r="M700" s="37"/>
      <c r="N700" s="43"/>
    </row>
    <row r="701" spans="1:14" x14ac:dyDescent="0.25">
      <c r="A701" s="39"/>
      <c r="B701" s="40"/>
      <c r="D701" s="26"/>
      <c r="E701" s="27"/>
      <c r="H701" s="41"/>
      <c r="I701" s="29"/>
      <c r="M701" s="37"/>
      <c r="N701" s="43"/>
    </row>
    <row r="702" spans="1:14" x14ac:dyDescent="0.25">
      <c r="A702" s="39"/>
      <c r="B702" s="40"/>
      <c r="D702" s="26"/>
      <c r="E702" s="27"/>
      <c r="H702" s="41"/>
      <c r="I702" s="29"/>
      <c r="M702" s="37"/>
      <c r="N702" s="43"/>
    </row>
    <row r="703" spans="1:14" x14ac:dyDescent="0.25">
      <c r="A703" s="39"/>
      <c r="B703" s="40"/>
      <c r="D703" s="26"/>
      <c r="E703" s="27"/>
      <c r="H703" s="41"/>
      <c r="I703" s="29"/>
      <c r="M703" s="37"/>
      <c r="N703" s="43"/>
    </row>
    <row r="704" spans="1:14" x14ac:dyDescent="0.25">
      <c r="A704" s="39"/>
      <c r="B704" s="40"/>
      <c r="D704" s="26"/>
      <c r="E704" s="27"/>
      <c r="H704" s="41"/>
      <c r="I704" s="29"/>
      <c r="M704" s="37"/>
      <c r="N704" s="43"/>
    </row>
    <row r="705" spans="1:14" x14ac:dyDescent="0.25">
      <c r="A705" s="39"/>
      <c r="B705" s="40"/>
      <c r="D705" s="26"/>
      <c r="E705" s="27"/>
      <c r="H705" s="41"/>
      <c r="I705" s="29"/>
      <c r="M705" s="37"/>
      <c r="N705" s="43"/>
    </row>
    <row r="706" spans="1:14" x14ac:dyDescent="0.25">
      <c r="A706" s="39"/>
      <c r="B706" s="40"/>
      <c r="D706" s="26"/>
      <c r="E706" s="27"/>
      <c r="H706" s="41"/>
      <c r="I706" s="29"/>
      <c r="M706" s="37"/>
      <c r="N706" s="43"/>
    </row>
    <row r="707" spans="1:14" x14ac:dyDescent="0.25">
      <c r="A707" s="39"/>
      <c r="B707" s="40"/>
      <c r="D707" s="26"/>
      <c r="E707" s="27"/>
      <c r="H707" s="41"/>
      <c r="I707" s="29"/>
      <c r="M707" s="37"/>
      <c r="N707" s="43"/>
    </row>
    <row r="708" spans="1:14" x14ac:dyDescent="0.25">
      <c r="A708" s="39"/>
      <c r="B708" s="40"/>
      <c r="D708" s="26"/>
      <c r="E708" s="27"/>
      <c r="H708" s="41"/>
      <c r="I708" s="29"/>
      <c r="M708" s="37"/>
      <c r="N708" s="43"/>
    </row>
    <row r="709" spans="1:14" x14ac:dyDescent="0.25">
      <c r="A709" s="39"/>
      <c r="B709" s="40"/>
      <c r="D709" s="26"/>
      <c r="E709" s="27"/>
      <c r="H709" s="41"/>
      <c r="I709" s="29"/>
      <c r="M709" s="37"/>
      <c r="N709" s="43"/>
    </row>
    <row r="710" spans="1:14" x14ac:dyDescent="0.25">
      <c r="A710" s="39"/>
      <c r="B710" s="40"/>
      <c r="D710" s="26"/>
      <c r="E710" s="27"/>
      <c r="H710" s="41"/>
      <c r="I710" s="29"/>
      <c r="M710" s="37"/>
      <c r="N710" s="43"/>
    </row>
    <row r="711" spans="1:14" x14ac:dyDescent="0.25">
      <c r="A711" s="39"/>
      <c r="B711" s="40"/>
      <c r="D711" s="26"/>
      <c r="E711" s="27"/>
      <c r="H711" s="41"/>
      <c r="I711" s="29"/>
      <c r="M711" s="37"/>
      <c r="N711" s="43"/>
    </row>
    <row r="712" spans="1:14" x14ac:dyDescent="0.25">
      <c r="A712" s="39"/>
      <c r="B712" s="40"/>
      <c r="D712" s="26"/>
      <c r="E712" s="27"/>
      <c r="H712" s="41"/>
      <c r="I712" s="29"/>
      <c r="M712" s="37"/>
      <c r="N712" s="43"/>
    </row>
    <row r="713" spans="1:14" x14ac:dyDescent="0.25">
      <c r="A713" s="39"/>
      <c r="B713" s="40"/>
      <c r="D713" s="26"/>
      <c r="E713" s="27"/>
      <c r="H713" s="41"/>
      <c r="I713" s="29"/>
      <c r="M713" s="37"/>
      <c r="N713" s="43"/>
    </row>
    <row r="714" spans="1:14" x14ac:dyDescent="0.25">
      <c r="A714" s="39"/>
      <c r="B714" s="40"/>
      <c r="D714" s="26"/>
      <c r="E714" s="27"/>
      <c r="H714" s="41"/>
      <c r="I714" s="29"/>
      <c r="M714" s="37"/>
      <c r="N714" s="43"/>
    </row>
    <row r="715" spans="1:14" x14ac:dyDescent="0.25">
      <c r="A715" s="39"/>
      <c r="B715" s="40"/>
      <c r="D715" s="26"/>
      <c r="E715" s="27"/>
      <c r="H715" s="41"/>
      <c r="I715" s="29"/>
      <c r="M715" s="37"/>
      <c r="N715" s="43"/>
    </row>
    <row r="716" spans="1:14" x14ac:dyDescent="0.25">
      <c r="A716" s="39"/>
      <c r="B716" s="40"/>
      <c r="D716" s="26"/>
      <c r="E716" s="27"/>
      <c r="H716" s="41"/>
      <c r="I716" s="29"/>
      <c r="M716" s="37"/>
      <c r="N716" s="43"/>
    </row>
    <row r="717" spans="1:14" x14ac:dyDescent="0.25">
      <c r="A717" s="39"/>
      <c r="B717" s="40"/>
      <c r="D717" s="26"/>
      <c r="E717" s="27"/>
      <c r="H717" s="41"/>
      <c r="I717" s="29"/>
      <c r="M717" s="37"/>
      <c r="N717" s="43"/>
    </row>
    <row r="718" spans="1:14" x14ac:dyDescent="0.25">
      <c r="A718" s="39"/>
      <c r="B718" s="40"/>
      <c r="D718" s="26"/>
      <c r="E718" s="27"/>
      <c r="H718" s="41"/>
      <c r="I718" s="29"/>
      <c r="M718" s="37"/>
      <c r="N718" s="43"/>
    </row>
    <row r="719" spans="1:14" x14ac:dyDescent="0.25">
      <c r="A719" s="39"/>
      <c r="B719" s="40"/>
      <c r="D719" s="26"/>
      <c r="E719" s="27"/>
      <c r="H719" s="41"/>
      <c r="I719" s="29"/>
      <c r="M719" s="37"/>
      <c r="N719" s="43"/>
    </row>
    <row r="720" spans="1:14" x14ac:dyDescent="0.25">
      <c r="A720" s="39"/>
      <c r="B720" s="40"/>
      <c r="D720" s="26"/>
      <c r="E720" s="27"/>
      <c r="H720" s="41"/>
      <c r="I720" s="29"/>
      <c r="M720" s="37"/>
      <c r="N720" s="43"/>
    </row>
    <row r="721" spans="1:14" x14ac:dyDescent="0.25">
      <c r="A721" s="39"/>
      <c r="B721" s="40"/>
      <c r="D721" s="26"/>
      <c r="E721" s="27"/>
      <c r="H721" s="41"/>
      <c r="I721" s="29"/>
      <c r="M721" s="37"/>
      <c r="N721" s="43"/>
    </row>
    <row r="722" spans="1:14" x14ac:dyDescent="0.25">
      <c r="A722" s="39"/>
      <c r="B722" s="40"/>
      <c r="D722" s="26"/>
      <c r="E722" s="27"/>
      <c r="H722" s="41"/>
      <c r="I722" s="29"/>
      <c r="M722" s="37"/>
      <c r="N722" s="43"/>
    </row>
    <row r="723" spans="1:14" x14ac:dyDescent="0.25">
      <c r="A723" s="39"/>
      <c r="B723" s="40"/>
      <c r="D723" s="26"/>
      <c r="E723" s="27"/>
      <c r="H723" s="41"/>
      <c r="I723" s="29"/>
      <c r="M723" s="37"/>
      <c r="N723" s="43"/>
    </row>
    <row r="724" spans="1:14" x14ac:dyDescent="0.25">
      <c r="A724" s="39"/>
      <c r="B724" s="40"/>
      <c r="D724" s="26"/>
      <c r="E724" s="27"/>
      <c r="H724" s="41"/>
      <c r="I724" s="29"/>
      <c r="M724" s="37"/>
      <c r="N724" s="43"/>
    </row>
    <row r="725" spans="1:14" x14ac:dyDescent="0.25">
      <c r="A725" s="39"/>
      <c r="B725" s="40"/>
      <c r="D725" s="26"/>
      <c r="E725" s="27"/>
      <c r="H725" s="41"/>
      <c r="I725" s="29"/>
      <c r="M725" s="37"/>
      <c r="N725" s="43"/>
    </row>
    <row r="726" spans="1:14" x14ac:dyDescent="0.25">
      <c r="A726" s="39"/>
      <c r="B726" s="40"/>
      <c r="D726" s="26"/>
      <c r="E726" s="27"/>
      <c r="H726" s="41"/>
      <c r="I726" s="29"/>
      <c r="M726" s="37"/>
      <c r="N726" s="43"/>
    </row>
    <row r="727" spans="1:14" x14ac:dyDescent="0.25">
      <c r="A727" s="39"/>
      <c r="B727" s="40"/>
      <c r="D727" s="26"/>
      <c r="E727" s="27"/>
      <c r="H727" s="41"/>
      <c r="I727" s="29"/>
      <c r="M727" s="37"/>
      <c r="N727" s="43"/>
    </row>
    <row r="728" spans="1:14" x14ac:dyDescent="0.25">
      <c r="A728" s="39"/>
      <c r="B728" s="40"/>
      <c r="D728" s="26"/>
      <c r="E728" s="27"/>
      <c r="H728" s="41"/>
      <c r="I728" s="29"/>
      <c r="M728" s="37"/>
      <c r="N728" s="43"/>
    </row>
    <row r="729" spans="1:14" x14ac:dyDescent="0.25">
      <c r="A729" s="39"/>
      <c r="B729" s="40"/>
      <c r="D729" s="26"/>
      <c r="E729" s="27"/>
      <c r="H729" s="41"/>
      <c r="I729" s="29"/>
      <c r="M729" s="37"/>
      <c r="N729" s="43"/>
    </row>
    <row r="730" spans="1:14" x14ac:dyDescent="0.25">
      <c r="A730" s="39"/>
      <c r="B730" s="40"/>
      <c r="D730" s="26"/>
      <c r="E730" s="27"/>
      <c r="H730" s="41"/>
      <c r="I730" s="29"/>
      <c r="M730" s="37"/>
      <c r="N730" s="43"/>
    </row>
    <row r="731" spans="1:14" x14ac:dyDescent="0.25">
      <c r="A731" s="39"/>
      <c r="B731" s="40"/>
      <c r="D731" s="26"/>
      <c r="E731" s="27"/>
      <c r="H731" s="41"/>
      <c r="I731" s="29"/>
      <c r="M731" s="37"/>
      <c r="N731" s="43"/>
    </row>
    <row r="732" spans="1:14" x14ac:dyDescent="0.25">
      <c r="A732" s="39"/>
      <c r="B732" s="40"/>
      <c r="D732" s="26"/>
      <c r="E732" s="27"/>
      <c r="H732" s="41"/>
      <c r="I732" s="29"/>
      <c r="M732" s="37"/>
      <c r="N732" s="43"/>
    </row>
    <row r="733" spans="1:14" x14ac:dyDescent="0.25">
      <c r="A733" s="39"/>
      <c r="B733" s="40"/>
      <c r="D733" s="26"/>
      <c r="E733" s="27"/>
      <c r="H733" s="41"/>
      <c r="I733" s="29"/>
      <c r="M733" s="37"/>
      <c r="N733" s="43"/>
    </row>
    <row r="734" spans="1:14" x14ac:dyDescent="0.25">
      <c r="A734" s="39"/>
      <c r="B734" s="40"/>
      <c r="D734" s="26"/>
      <c r="E734" s="27"/>
      <c r="H734" s="41"/>
      <c r="I734" s="29"/>
      <c r="M734" s="37"/>
      <c r="N734" s="43"/>
    </row>
    <row r="735" spans="1:14" x14ac:dyDescent="0.25">
      <c r="A735" s="39"/>
      <c r="B735" s="40"/>
      <c r="D735" s="26"/>
      <c r="E735" s="27"/>
      <c r="H735" s="41"/>
      <c r="I735" s="29"/>
      <c r="M735" s="37"/>
      <c r="N735" s="43"/>
    </row>
    <row r="736" spans="1:14" x14ac:dyDescent="0.25">
      <c r="A736" s="39"/>
      <c r="B736" s="40"/>
      <c r="D736" s="26"/>
      <c r="E736" s="27"/>
      <c r="H736" s="41"/>
      <c r="I736" s="29"/>
      <c r="M736" s="37"/>
      <c r="N736" s="43"/>
    </row>
    <row r="737" spans="1:14" x14ac:dyDescent="0.25">
      <c r="A737" s="39"/>
      <c r="B737" s="40"/>
      <c r="D737" s="26"/>
      <c r="E737" s="27"/>
      <c r="H737" s="41"/>
      <c r="I737" s="29"/>
      <c r="M737" s="37"/>
      <c r="N737" s="43"/>
    </row>
    <row r="738" spans="1:14" x14ac:dyDescent="0.25">
      <c r="A738" s="39"/>
      <c r="B738" s="40"/>
      <c r="D738" s="26"/>
      <c r="E738" s="27"/>
      <c r="H738" s="41"/>
      <c r="I738" s="29"/>
      <c r="M738" s="37"/>
      <c r="N738" s="43"/>
    </row>
    <row r="739" spans="1:14" x14ac:dyDescent="0.25">
      <c r="A739" s="39"/>
      <c r="B739" s="40"/>
      <c r="D739" s="26"/>
      <c r="E739" s="27"/>
      <c r="H739" s="41"/>
      <c r="I739" s="29"/>
      <c r="M739" s="37"/>
      <c r="N739" s="43"/>
    </row>
    <row r="740" spans="1:14" x14ac:dyDescent="0.25">
      <c r="A740" s="39"/>
      <c r="B740" s="40"/>
      <c r="D740" s="26"/>
      <c r="E740" s="27"/>
      <c r="H740" s="41"/>
      <c r="I740" s="29"/>
      <c r="M740" s="37"/>
      <c r="N740" s="43"/>
    </row>
    <row r="741" spans="1:14" x14ac:dyDescent="0.25">
      <c r="A741" s="39"/>
      <c r="B741" s="40"/>
      <c r="D741" s="26"/>
      <c r="E741" s="27"/>
      <c r="H741" s="41"/>
      <c r="I741" s="29"/>
      <c r="M741" s="37"/>
      <c r="N741" s="43"/>
    </row>
    <row r="742" spans="1:14" x14ac:dyDescent="0.25">
      <c r="A742" s="39"/>
      <c r="B742" s="40"/>
      <c r="D742" s="26"/>
      <c r="E742" s="27"/>
      <c r="H742" s="41"/>
      <c r="I742" s="29"/>
      <c r="M742" s="37"/>
      <c r="N742" s="43"/>
    </row>
    <row r="743" spans="1:14" x14ac:dyDescent="0.25">
      <c r="A743" s="39"/>
      <c r="B743" s="40"/>
      <c r="D743" s="26"/>
      <c r="E743" s="27"/>
      <c r="H743" s="41"/>
      <c r="I743" s="29"/>
      <c r="M743" s="37"/>
      <c r="N743" s="43"/>
    </row>
    <row r="744" spans="1:14" x14ac:dyDescent="0.25">
      <c r="A744" s="39"/>
      <c r="B744" s="40"/>
      <c r="D744" s="26"/>
      <c r="E744" s="27"/>
      <c r="H744" s="41"/>
      <c r="I744" s="29"/>
      <c r="M744" s="37"/>
      <c r="N744" s="43"/>
    </row>
    <row r="745" spans="1:14" x14ac:dyDescent="0.25">
      <c r="A745" s="39"/>
      <c r="B745" s="40"/>
      <c r="D745" s="26"/>
      <c r="E745" s="27"/>
      <c r="H745" s="41"/>
      <c r="I745" s="29"/>
      <c r="M745" s="37"/>
      <c r="N745" s="43"/>
    </row>
    <row r="746" spans="1:14" x14ac:dyDescent="0.25">
      <c r="A746" s="39"/>
      <c r="B746" s="40"/>
      <c r="D746" s="26"/>
      <c r="E746" s="27"/>
      <c r="H746" s="41"/>
      <c r="I746" s="29"/>
      <c r="M746" s="37"/>
      <c r="N746" s="43"/>
    </row>
    <row r="747" spans="1:14" x14ac:dyDescent="0.25">
      <c r="A747" s="39"/>
      <c r="B747" s="40"/>
      <c r="D747" s="26"/>
      <c r="E747" s="27"/>
      <c r="H747" s="41"/>
      <c r="I747" s="29"/>
      <c r="M747" s="37"/>
      <c r="N747" s="43"/>
    </row>
    <row r="748" spans="1:14" x14ac:dyDescent="0.25">
      <c r="A748" s="39"/>
      <c r="B748" s="40"/>
      <c r="D748" s="26"/>
      <c r="E748" s="27"/>
      <c r="H748" s="41"/>
      <c r="I748" s="29"/>
      <c r="M748" s="37"/>
      <c r="N748" s="43"/>
    </row>
    <row r="749" spans="1:14" x14ac:dyDescent="0.25">
      <c r="A749" s="39"/>
      <c r="B749" s="40"/>
      <c r="D749" s="26"/>
      <c r="E749" s="27"/>
      <c r="H749" s="41"/>
      <c r="I749" s="29"/>
      <c r="M749" s="37"/>
      <c r="N749" s="43"/>
    </row>
    <row r="750" spans="1:14" x14ac:dyDescent="0.25">
      <c r="A750" s="39"/>
      <c r="B750" s="40"/>
      <c r="D750" s="26"/>
      <c r="E750" s="27"/>
      <c r="H750" s="41"/>
      <c r="I750" s="29"/>
      <c r="M750" s="37"/>
      <c r="N750" s="43"/>
    </row>
    <row r="751" spans="1:14" x14ac:dyDescent="0.25">
      <c r="A751" s="39"/>
      <c r="B751" s="40"/>
      <c r="D751" s="26"/>
      <c r="E751" s="27"/>
      <c r="H751" s="41"/>
      <c r="I751" s="29"/>
      <c r="M751" s="37"/>
      <c r="N751" s="43"/>
    </row>
    <row r="752" spans="1:14" x14ac:dyDescent="0.25">
      <c r="A752" s="39"/>
      <c r="B752" s="40"/>
      <c r="D752" s="26"/>
      <c r="E752" s="27"/>
      <c r="H752" s="41"/>
      <c r="I752" s="29"/>
      <c r="M752" s="37"/>
      <c r="N752" s="43"/>
    </row>
    <row r="753" spans="1:14" x14ac:dyDescent="0.25">
      <c r="A753" s="39"/>
      <c r="B753" s="40"/>
      <c r="D753" s="26"/>
      <c r="E753" s="27"/>
      <c r="H753" s="41"/>
      <c r="I753" s="29"/>
      <c r="M753" s="37"/>
      <c r="N753" s="43"/>
    </row>
    <row r="754" spans="1:14" x14ac:dyDescent="0.25">
      <c r="A754" s="39"/>
      <c r="B754" s="40"/>
      <c r="D754" s="26"/>
      <c r="E754" s="27"/>
      <c r="H754" s="41"/>
      <c r="I754" s="29"/>
      <c r="M754" s="37"/>
      <c r="N754" s="43"/>
    </row>
    <row r="755" spans="1:14" x14ac:dyDescent="0.25">
      <c r="A755" s="39"/>
      <c r="B755" s="40"/>
      <c r="D755" s="26"/>
      <c r="E755" s="27"/>
      <c r="H755" s="41"/>
      <c r="I755" s="29"/>
      <c r="M755" s="37"/>
      <c r="N755" s="43"/>
    </row>
    <row r="756" spans="1:14" x14ac:dyDescent="0.25">
      <c r="A756" s="39"/>
      <c r="B756" s="40"/>
      <c r="D756" s="26"/>
      <c r="E756" s="27"/>
      <c r="H756" s="41"/>
      <c r="I756" s="29"/>
      <c r="M756" s="37"/>
      <c r="N756" s="43"/>
    </row>
    <row r="757" spans="1:14" x14ac:dyDescent="0.25">
      <c r="A757" s="39"/>
      <c r="B757" s="40"/>
      <c r="D757" s="26"/>
      <c r="E757" s="27"/>
      <c r="H757" s="41"/>
      <c r="I757" s="29"/>
      <c r="M757" s="37"/>
      <c r="N757" s="43"/>
    </row>
    <row r="758" spans="1:14" x14ac:dyDescent="0.25">
      <c r="A758" s="39"/>
      <c r="B758" s="40"/>
      <c r="D758" s="26"/>
      <c r="E758" s="27"/>
      <c r="H758" s="41"/>
      <c r="I758" s="29"/>
      <c r="M758" s="37"/>
      <c r="N758" s="43"/>
    </row>
    <row r="759" spans="1:14" x14ac:dyDescent="0.25">
      <c r="A759" s="39"/>
      <c r="B759" s="40"/>
      <c r="D759" s="26"/>
      <c r="E759" s="27"/>
      <c r="H759" s="41"/>
      <c r="I759" s="29"/>
      <c r="M759" s="37"/>
      <c r="N759" s="43"/>
    </row>
    <row r="760" spans="1:14" x14ac:dyDescent="0.25">
      <c r="A760" s="39"/>
      <c r="B760" s="40"/>
      <c r="D760" s="26"/>
      <c r="E760" s="27"/>
      <c r="H760" s="41"/>
      <c r="I760" s="29"/>
      <c r="M760" s="37"/>
      <c r="N760" s="43"/>
    </row>
    <row r="761" spans="1:14" x14ac:dyDescent="0.25">
      <c r="A761" s="39"/>
      <c r="B761" s="40"/>
      <c r="D761" s="26"/>
      <c r="E761" s="27"/>
      <c r="H761" s="41"/>
      <c r="I761" s="29"/>
      <c r="M761" s="37"/>
      <c r="N761" s="43"/>
    </row>
    <row r="762" spans="1:14" x14ac:dyDescent="0.25">
      <c r="A762" s="39"/>
      <c r="B762" s="40"/>
      <c r="D762" s="26"/>
      <c r="E762" s="27"/>
      <c r="H762" s="41"/>
      <c r="I762" s="29"/>
      <c r="M762" s="37"/>
      <c r="N762" s="43"/>
    </row>
    <row r="763" spans="1:14" x14ac:dyDescent="0.25">
      <c r="A763" s="39"/>
      <c r="B763" s="40"/>
      <c r="D763" s="26"/>
      <c r="E763" s="27"/>
      <c r="H763" s="41"/>
      <c r="I763" s="29"/>
      <c r="M763" s="37"/>
      <c r="N763" s="43"/>
    </row>
    <row r="764" spans="1:14" x14ac:dyDescent="0.25">
      <c r="A764" s="39"/>
      <c r="B764" s="40"/>
      <c r="D764" s="26"/>
      <c r="E764" s="27"/>
      <c r="H764" s="41"/>
      <c r="I764" s="29"/>
      <c r="M764" s="37"/>
      <c r="N764" s="43"/>
    </row>
    <row r="765" spans="1:14" x14ac:dyDescent="0.25">
      <c r="A765" s="39"/>
      <c r="B765" s="40"/>
      <c r="D765" s="26"/>
      <c r="E765" s="27"/>
      <c r="H765" s="41"/>
      <c r="I765" s="29"/>
      <c r="M765" s="37"/>
      <c r="N765" s="43"/>
    </row>
    <row r="766" spans="1:14" x14ac:dyDescent="0.25">
      <c r="A766" s="39"/>
      <c r="B766" s="40"/>
      <c r="D766" s="26"/>
      <c r="E766" s="27"/>
      <c r="H766" s="41"/>
      <c r="I766" s="29"/>
      <c r="M766" s="37"/>
      <c r="N766" s="43"/>
    </row>
    <row r="767" spans="1:14" x14ac:dyDescent="0.25">
      <c r="A767" s="39"/>
      <c r="B767" s="40"/>
      <c r="D767" s="26"/>
      <c r="E767" s="27"/>
      <c r="H767" s="41"/>
      <c r="I767" s="29"/>
      <c r="M767" s="37"/>
      <c r="N767" s="43"/>
    </row>
    <row r="768" spans="1:14" x14ac:dyDescent="0.25">
      <c r="A768" s="39"/>
      <c r="B768" s="40"/>
      <c r="D768" s="26"/>
      <c r="E768" s="27"/>
      <c r="H768" s="41"/>
      <c r="I768" s="29"/>
      <c r="M768" s="37"/>
      <c r="N768" s="43"/>
    </row>
    <row r="769" spans="1:14" x14ac:dyDescent="0.25">
      <c r="A769" s="39"/>
      <c r="B769" s="40"/>
      <c r="D769" s="26"/>
      <c r="E769" s="27"/>
      <c r="H769" s="41"/>
      <c r="I769" s="29"/>
      <c r="M769" s="37"/>
      <c r="N769" s="43"/>
    </row>
    <row r="770" spans="1:14" x14ac:dyDescent="0.25">
      <c r="A770" s="39"/>
      <c r="B770" s="40"/>
      <c r="D770" s="26"/>
      <c r="E770" s="27"/>
      <c r="H770" s="41"/>
      <c r="I770" s="29"/>
      <c r="M770" s="37"/>
      <c r="N770" s="43"/>
    </row>
    <row r="771" spans="1:14" x14ac:dyDescent="0.25">
      <c r="A771" s="39"/>
      <c r="B771" s="40"/>
      <c r="D771" s="26"/>
      <c r="E771" s="27"/>
      <c r="H771" s="41"/>
      <c r="I771" s="29"/>
      <c r="M771" s="37"/>
      <c r="N771" s="43"/>
    </row>
    <row r="772" spans="1:14" x14ac:dyDescent="0.25">
      <c r="A772" s="39"/>
      <c r="B772" s="40"/>
      <c r="D772" s="26"/>
      <c r="E772" s="27"/>
      <c r="H772" s="41"/>
      <c r="I772" s="29"/>
      <c r="M772" s="37"/>
      <c r="N772" s="43"/>
    </row>
    <row r="773" spans="1:14" x14ac:dyDescent="0.25">
      <c r="A773" s="39"/>
      <c r="B773" s="40"/>
      <c r="D773" s="26"/>
      <c r="E773" s="27"/>
      <c r="H773" s="41"/>
      <c r="I773" s="29"/>
      <c r="M773" s="37"/>
      <c r="N773" s="43"/>
    </row>
    <row r="774" spans="1:14" x14ac:dyDescent="0.25">
      <c r="A774" s="39"/>
      <c r="B774" s="40"/>
      <c r="D774" s="26"/>
      <c r="E774" s="27"/>
      <c r="H774" s="41"/>
      <c r="I774" s="29"/>
      <c r="M774" s="37"/>
      <c r="N774" s="43"/>
    </row>
    <row r="775" spans="1:14" x14ac:dyDescent="0.25">
      <c r="A775" s="39"/>
      <c r="B775" s="40"/>
      <c r="D775" s="26"/>
      <c r="E775" s="27"/>
      <c r="H775" s="41"/>
      <c r="I775" s="29"/>
      <c r="M775" s="37"/>
      <c r="N775" s="43"/>
    </row>
    <row r="776" spans="1:14" x14ac:dyDescent="0.25">
      <c r="A776" s="39"/>
      <c r="B776" s="40"/>
      <c r="D776" s="26"/>
      <c r="E776" s="27"/>
      <c r="H776" s="41"/>
      <c r="I776" s="29"/>
      <c r="M776" s="37"/>
      <c r="N776" s="43"/>
    </row>
    <row r="777" spans="1:14" x14ac:dyDescent="0.25">
      <c r="A777" s="39"/>
      <c r="B777" s="40"/>
      <c r="D777" s="26"/>
      <c r="E777" s="27"/>
      <c r="H777" s="41"/>
      <c r="I777" s="29"/>
      <c r="M777" s="37"/>
      <c r="N777" s="43"/>
    </row>
    <row r="778" spans="1:14" x14ac:dyDescent="0.25">
      <c r="A778" s="39"/>
      <c r="B778" s="40"/>
      <c r="D778" s="26"/>
      <c r="E778" s="27"/>
      <c r="H778" s="41"/>
      <c r="I778" s="29"/>
      <c r="M778" s="37"/>
      <c r="N778" s="43"/>
    </row>
    <row r="779" spans="1:14" x14ac:dyDescent="0.25">
      <c r="A779" s="39"/>
      <c r="B779" s="40"/>
      <c r="D779" s="26"/>
      <c r="E779" s="27"/>
      <c r="H779" s="41"/>
      <c r="I779" s="29"/>
      <c r="M779" s="37"/>
      <c r="N779" s="43"/>
    </row>
    <row r="780" spans="1:14" x14ac:dyDescent="0.25">
      <c r="A780" s="39"/>
      <c r="B780" s="40"/>
      <c r="D780" s="26"/>
      <c r="E780" s="27"/>
      <c r="H780" s="41"/>
      <c r="I780" s="29"/>
      <c r="M780" s="37"/>
      <c r="N780" s="43"/>
    </row>
    <row r="781" spans="1:14" x14ac:dyDescent="0.25">
      <c r="A781" s="39"/>
      <c r="B781" s="40"/>
      <c r="D781" s="26"/>
      <c r="E781" s="27"/>
      <c r="H781" s="41"/>
      <c r="I781" s="29"/>
      <c r="M781" s="37"/>
      <c r="N781" s="43"/>
    </row>
    <row r="782" spans="1:14" x14ac:dyDescent="0.25">
      <c r="A782" s="39"/>
      <c r="B782" s="40"/>
      <c r="D782" s="26"/>
      <c r="E782" s="27"/>
      <c r="H782" s="41"/>
      <c r="I782" s="29"/>
      <c r="M782" s="37"/>
      <c r="N782" s="43"/>
    </row>
    <row r="783" spans="1:14" x14ac:dyDescent="0.25">
      <c r="A783" s="39"/>
      <c r="B783" s="40"/>
      <c r="D783" s="26"/>
      <c r="E783" s="27"/>
      <c r="H783" s="41"/>
      <c r="I783" s="29"/>
      <c r="M783" s="37"/>
      <c r="N783" s="43"/>
    </row>
    <row r="784" spans="1:14" x14ac:dyDescent="0.25">
      <c r="A784" s="39"/>
      <c r="B784" s="40"/>
      <c r="D784" s="26"/>
      <c r="E784" s="27"/>
      <c r="H784" s="41"/>
      <c r="I784" s="29"/>
      <c r="M784" s="37"/>
      <c r="N784" s="43"/>
    </row>
    <row r="785" spans="1:14" x14ac:dyDescent="0.25">
      <c r="A785" s="39"/>
      <c r="B785" s="40"/>
      <c r="D785" s="26"/>
      <c r="E785" s="27"/>
      <c r="H785" s="41"/>
      <c r="I785" s="29"/>
      <c r="M785" s="37"/>
      <c r="N785" s="43"/>
    </row>
    <row r="786" spans="1:14" x14ac:dyDescent="0.25">
      <c r="A786" s="39"/>
      <c r="B786" s="40"/>
      <c r="D786" s="26"/>
      <c r="E786" s="27"/>
      <c r="H786" s="41"/>
      <c r="I786" s="29"/>
      <c r="M786" s="37"/>
      <c r="N786" s="43"/>
    </row>
    <row r="787" spans="1:14" x14ac:dyDescent="0.25">
      <c r="A787" s="39"/>
      <c r="B787" s="40"/>
      <c r="D787" s="26"/>
      <c r="E787" s="27"/>
      <c r="H787" s="41"/>
      <c r="I787" s="29"/>
      <c r="M787" s="37"/>
      <c r="N787" s="43"/>
    </row>
    <row r="788" spans="1:14" x14ac:dyDescent="0.25">
      <c r="A788" s="39"/>
      <c r="B788" s="40"/>
      <c r="D788" s="26"/>
      <c r="E788" s="27"/>
      <c r="H788" s="41"/>
      <c r="I788" s="29"/>
      <c r="M788" s="37"/>
      <c r="N788" s="43"/>
    </row>
    <row r="789" spans="1:14" x14ac:dyDescent="0.25">
      <c r="A789" s="39"/>
      <c r="B789" s="40"/>
      <c r="D789" s="26"/>
      <c r="E789" s="27"/>
      <c r="H789" s="41"/>
      <c r="I789" s="29"/>
      <c r="M789" s="37"/>
      <c r="N789" s="43"/>
    </row>
    <row r="790" spans="1:14" x14ac:dyDescent="0.25">
      <c r="A790" s="39"/>
      <c r="B790" s="40"/>
      <c r="D790" s="26"/>
      <c r="E790" s="27"/>
      <c r="H790" s="41"/>
      <c r="I790" s="29"/>
      <c r="M790" s="37"/>
      <c r="N790" s="43"/>
    </row>
    <row r="791" spans="1:14" x14ac:dyDescent="0.25">
      <c r="A791" s="39"/>
      <c r="B791" s="40"/>
      <c r="D791" s="26"/>
      <c r="E791" s="27"/>
      <c r="H791" s="41"/>
      <c r="I791" s="29"/>
      <c r="M791" s="37"/>
      <c r="N791" s="43"/>
    </row>
    <row r="792" spans="1:14" x14ac:dyDescent="0.25">
      <c r="A792" s="39"/>
      <c r="B792" s="40"/>
      <c r="D792" s="26"/>
      <c r="E792" s="27"/>
      <c r="H792" s="41"/>
      <c r="I792" s="29"/>
      <c r="M792" s="37"/>
      <c r="N792" s="43"/>
    </row>
    <row r="793" spans="1:14" x14ac:dyDescent="0.25">
      <c r="A793" s="39"/>
      <c r="B793" s="40"/>
      <c r="D793" s="26"/>
      <c r="E793" s="27"/>
      <c r="H793" s="41"/>
      <c r="I793" s="29"/>
      <c r="M793" s="37"/>
      <c r="N793" s="43"/>
    </row>
    <row r="794" spans="1:14" x14ac:dyDescent="0.25">
      <c r="A794" s="39"/>
      <c r="B794" s="40"/>
      <c r="D794" s="26"/>
      <c r="E794" s="27"/>
      <c r="H794" s="41"/>
      <c r="I794" s="29"/>
      <c r="M794" s="37"/>
      <c r="N794" s="43"/>
    </row>
    <row r="795" spans="1:14" x14ac:dyDescent="0.25">
      <c r="A795" s="39"/>
      <c r="B795" s="40"/>
      <c r="D795" s="26"/>
      <c r="E795" s="27"/>
      <c r="H795" s="41"/>
      <c r="I795" s="29"/>
      <c r="M795" s="37"/>
      <c r="N795" s="43"/>
    </row>
    <row r="796" spans="1:14" x14ac:dyDescent="0.25">
      <c r="A796" s="39"/>
      <c r="B796" s="40"/>
      <c r="D796" s="26"/>
      <c r="E796" s="27"/>
      <c r="H796" s="41"/>
      <c r="I796" s="29"/>
      <c r="M796" s="37"/>
      <c r="N796" s="43"/>
    </row>
    <row r="797" spans="1:14" x14ac:dyDescent="0.25">
      <c r="A797" s="39"/>
      <c r="B797" s="40"/>
      <c r="D797" s="26"/>
      <c r="E797" s="27"/>
      <c r="H797" s="41"/>
      <c r="I797" s="29"/>
      <c r="M797" s="37"/>
      <c r="N797" s="43"/>
    </row>
    <row r="798" spans="1:14" x14ac:dyDescent="0.25">
      <c r="A798" s="39"/>
      <c r="B798" s="40"/>
      <c r="D798" s="26"/>
      <c r="E798" s="27"/>
      <c r="H798" s="41"/>
      <c r="I798" s="29"/>
      <c r="M798" s="37"/>
      <c r="N798" s="43"/>
    </row>
    <row r="799" spans="1:14" x14ac:dyDescent="0.25">
      <c r="A799" s="39"/>
      <c r="B799" s="40"/>
      <c r="D799" s="26"/>
      <c r="E799" s="27"/>
      <c r="H799" s="41"/>
      <c r="I799" s="29"/>
      <c r="M799" s="37"/>
      <c r="N799" s="43"/>
    </row>
    <row r="800" spans="1:14" x14ac:dyDescent="0.25">
      <c r="A800" s="39"/>
      <c r="B800" s="40"/>
      <c r="D800" s="26"/>
      <c r="E800" s="27"/>
      <c r="H800" s="41"/>
      <c r="I800" s="29"/>
      <c r="M800" s="37"/>
      <c r="N800" s="43"/>
    </row>
    <row r="801" spans="1:14" x14ac:dyDescent="0.25">
      <c r="A801" s="39"/>
      <c r="B801" s="40"/>
      <c r="D801" s="26"/>
      <c r="E801" s="27"/>
      <c r="H801" s="41"/>
      <c r="I801" s="29"/>
      <c r="M801" s="37"/>
      <c r="N801" s="43"/>
    </row>
    <row r="802" spans="1:14" x14ac:dyDescent="0.25">
      <c r="A802" s="39"/>
      <c r="B802" s="40"/>
      <c r="D802" s="26"/>
      <c r="E802" s="27"/>
      <c r="H802" s="41"/>
      <c r="I802" s="29"/>
      <c r="M802" s="37"/>
      <c r="N802" s="43"/>
    </row>
    <row r="803" spans="1:14" x14ac:dyDescent="0.25">
      <c r="A803" s="39"/>
      <c r="B803" s="40"/>
      <c r="D803" s="26"/>
      <c r="E803" s="27"/>
      <c r="H803" s="41"/>
      <c r="I803" s="29"/>
      <c r="M803" s="37"/>
      <c r="N803" s="43"/>
    </row>
    <row r="804" spans="1:14" x14ac:dyDescent="0.25">
      <c r="A804" s="39"/>
      <c r="B804" s="40"/>
      <c r="D804" s="26"/>
      <c r="E804" s="27"/>
      <c r="H804" s="41"/>
      <c r="I804" s="29"/>
      <c r="M804" s="37"/>
      <c r="N804" s="43"/>
    </row>
    <row r="805" spans="1:14" x14ac:dyDescent="0.25">
      <c r="A805" s="39"/>
      <c r="B805" s="40"/>
      <c r="D805" s="26"/>
      <c r="E805" s="27"/>
      <c r="H805" s="41"/>
      <c r="I805" s="29"/>
      <c r="M805" s="37"/>
      <c r="N805" s="43"/>
    </row>
    <row r="806" spans="1:14" x14ac:dyDescent="0.25">
      <c r="A806" s="39"/>
      <c r="B806" s="40"/>
      <c r="D806" s="26"/>
      <c r="E806" s="27"/>
      <c r="H806" s="41"/>
      <c r="I806" s="29"/>
      <c r="M806" s="37"/>
      <c r="N806" s="43"/>
    </row>
    <row r="807" spans="1:14" x14ac:dyDescent="0.25">
      <c r="A807" s="39"/>
      <c r="B807" s="40"/>
      <c r="D807" s="26"/>
      <c r="E807" s="27"/>
      <c r="H807" s="41"/>
      <c r="I807" s="29"/>
      <c r="M807" s="37"/>
      <c r="N807" s="43"/>
    </row>
    <row r="808" spans="1:14" x14ac:dyDescent="0.25">
      <c r="A808" s="39"/>
      <c r="B808" s="40"/>
      <c r="D808" s="26"/>
      <c r="E808" s="27"/>
      <c r="H808" s="41"/>
      <c r="I808" s="29"/>
      <c r="M808" s="37"/>
      <c r="N808" s="43"/>
    </row>
    <row r="809" spans="1:14" x14ac:dyDescent="0.25">
      <c r="A809" s="39"/>
      <c r="B809" s="40"/>
      <c r="D809" s="26"/>
      <c r="E809" s="27"/>
      <c r="H809" s="41"/>
      <c r="I809" s="29"/>
      <c r="M809" s="37"/>
      <c r="N809" s="43"/>
    </row>
    <row r="810" spans="1:14" x14ac:dyDescent="0.25">
      <c r="A810" s="39"/>
      <c r="B810" s="40"/>
      <c r="D810" s="26"/>
      <c r="E810" s="27"/>
      <c r="H810" s="41"/>
      <c r="I810" s="29"/>
      <c r="M810" s="37"/>
      <c r="N810" s="43"/>
    </row>
    <row r="811" spans="1:14" x14ac:dyDescent="0.25">
      <c r="A811" s="39"/>
      <c r="B811" s="40"/>
      <c r="D811" s="26"/>
      <c r="E811" s="27"/>
      <c r="H811" s="41"/>
      <c r="I811" s="29"/>
      <c r="M811" s="37"/>
      <c r="N811" s="43"/>
    </row>
    <row r="812" spans="1:14" x14ac:dyDescent="0.25">
      <c r="A812" s="39"/>
      <c r="B812" s="40"/>
      <c r="D812" s="26"/>
      <c r="E812" s="27"/>
      <c r="H812" s="41"/>
      <c r="I812" s="29"/>
      <c r="M812" s="37"/>
      <c r="N812" s="43"/>
    </row>
    <row r="813" spans="1:14" x14ac:dyDescent="0.25">
      <c r="A813" s="39"/>
      <c r="B813" s="40"/>
      <c r="D813" s="26"/>
      <c r="E813" s="27"/>
      <c r="H813" s="41"/>
      <c r="I813" s="29"/>
      <c r="M813" s="37"/>
      <c r="N813" s="43"/>
    </row>
    <row r="814" spans="1:14" x14ac:dyDescent="0.25">
      <c r="A814" s="39"/>
      <c r="B814" s="40"/>
      <c r="D814" s="26"/>
      <c r="E814" s="27"/>
      <c r="H814" s="41"/>
      <c r="I814" s="29"/>
      <c r="M814" s="37"/>
      <c r="N814" s="43"/>
    </row>
    <row r="815" spans="1:14" x14ac:dyDescent="0.25">
      <c r="A815" s="39"/>
      <c r="B815" s="40"/>
      <c r="D815" s="26"/>
      <c r="E815" s="27"/>
      <c r="H815" s="41"/>
      <c r="I815" s="29"/>
      <c r="M815" s="37"/>
      <c r="N815" s="43"/>
    </row>
    <row r="816" spans="1:14" x14ac:dyDescent="0.25">
      <c r="A816" s="39"/>
      <c r="B816" s="40"/>
      <c r="D816" s="26"/>
      <c r="E816" s="27"/>
      <c r="H816" s="41"/>
      <c r="I816" s="29"/>
      <c r="M816" s="37"/>
      <c r="N816" s="43"/>
    </row>
    <row r="817" spans="1:14" x14ac:dyDescent="0.25">
      <c r="A817" s="39"/>
      <c r="B817" s="40"/>
      <c r="D817" s="26"/>
      <c r="E817" s="27"/>
      <c r="H817" s="41"/>
      <c r="I817" s="29"/>
      <c r="M817" s="37"/>
      <c r="N817" s="43"/>
    </row>
    <row r="818" spans="1:14" x14ac:dyDescent="0.25">
      <c r="A818" s="39"/>
      <c r="B818" s="40"/>
      <c r="D818" s="26"/>
      <c r="E818" s="27"/>
      <c r="H818" s="41"/>
      <c r="I818" s="29"/>
      <c r="M818" s="37"/>
      <c r="N818" s="43"/>
    </row>
    <row r="819" spans="1:14" x14ac:dyDescent="0.25">
      <c r="A819" s="39"/>
      <c r="B819" s="40"/>
      <c r="D819" s="26"/>
      <c r="E819" s="27"/>
      <c r="H819" s="41"/>
      <c r="I819" s="29"/>
      <c r="M819" s="37"/>
      <c r="N819" s="43"/>
    </row>
    <row r="820" spans="1:14" x14ac:dyDescent="0.25">
      <c r="A820" s="39"/>
      <c r="B820" s="40"/>
      <c r="D820" s="26"/>
      <c r="E820" s="27"/>
      <c r="H820" s="41"/>
      <c r="I820" s="29"/>
      <c r="M820" s="37"/>
      <c r="N820" s="43"/>
    </row>
    <row r="821" spans="1:14" x14ac:dyDescent="0.25">
      <c r="A821" s="39"/>
      <c r="B821" s="40"/>
      <c r="D821" s="26"/>
      <c r="E821" s="27"/>
      <c r="H821" s="41"/>
      <c r="I821" s="29"/>
      <c r="M821" s="37"/>
      <c r="N821" s="43"/>
    </row>
    <row r="822" spans="1:14" x14ac:dyDescent="0.25">
      <c r="A822" s="39"/>
      <c r="B822" s="40"/>
      <c r="D822" s="26"/>
      <c r="E822" s="27"/>
      <c r="H822" s="41"/>
      <c r="I822" s="29"/>
      <c r="M822" s="37"/>
      <c r="N822" s="43"/>
    </row>
    <row r="823" spans="1:14" x14ac:dyDescent="0.25">
      <c r="A823" s="39"/>
      <c r="B823" s="40"/>
      <c r="D823" s="26"/>
      <c r="E823" s="27"/>
      <c r="H823" s="41"/>
      <c r="I823" s="29"/>
      <c r="M823" s="37"/>
      <c r="N823" s="43"/>
    </row>
    <row r="824" spans="1:14" x14ac:dyDescent="0.25">
      <c r="A824" s="39"/>
      <c r="B824" s="40"/>
      <c r="D824" s="26"/>
      <c r="E824" s="27"/>
      <c r="H824" s="41"/>
      <c r="I824" s="29"/>
      <c r="M824" s="37"/>
      <c r="N824" s="43"/>
    </row>
    <row r="825" spans="1:14" x14ac:dyDescent="0.25">
      <c r="A825" s="39"/>
      <c r="B825" s="40"/>
      <c r="D825" s="26"/>
      <c r="E825" s="27"/>
      <c r="H825" s="41"/>
      <c r="I825" s="29"/>
      <c r="M825" s="37"/>
      <c r="N825" s="43"/>
    </row>
    <row r="826" spans="1:14" x14ac:dyDescent="0.25">
      <c r="A826" s="39"/>
      <c r="B826" s="40"/>
      <c r="D826" s="26"/>
      <c r="E826" s="27"/>
      <c r="H826" s="41"/>
      <c r="I826" s="29"/>
      <c r="M826" s="37"/>
      <c r="N826" s="43"/>
    </row>
    <row r="827" spans="1:14" x14ac:dyDescent="0.25">
      <c r="A827" s="39"/>
      <c r="B827" s="40"/>
      <c r="D827" s="26"/>
      <c r="E827" s="27"/>
      <c r="H827" s="41"/>
      <c r="I827" s="29"/>
      <c r="M827" s="37"/>
      <c r="N827" s="43"/>
    </row>
    <row r="828" spans="1:14" x14ac:dyDescent="0.25">
      <c r="A828" s="39"/>
      <c r="B828" s="40"/>
      <c r="D828" s="26"/>
      <c r="E828" s="27"/>
      <c r="H828" s="41"/>
      <c r="I828" s="29"/>
      <c r="M828" s="37"/>
      <c r="N828" s="43"/>
    </row>
    <row r="829" spans="1:14" x14ac:dyDescent="0.25">
      <c r="A829" s="39"/>
      <c r="B829" s="40"/>
      <c r="D829" s="26"/>
      <c r="E829" s="27"/>
      <c r="H829" s="41"/>
      <c r="I829" s="29"/>
      <c r="M829" s="37"/>
      <c r="N829" s="43"/>
    </row>
    <row r="830" spans="1:14" x14ac:dyDescent="0.25">
      <c r="A830" s="39"/>
      <c r="B830" s="40"/>
      <c r="D830" s="26"/>
      <c r="E830" s="27"/>
      <c r="H830" s="41"/>
      <c r="I830" s="29"/>
      <c r="M830" s="37"/>
      <c r="N830" s="43"/>
    </row>
    <row r="831" spans="1:14" x14ac:dyDescent="0.25">
      <c r="A831" s="39"/>
      <c r="B831" s="40"/>
      <c r="D831" s="26"/>
      <c r="E831" s="27"/>
      <c r="H831" s="41"/>
      <c r="I831" s="29"/>
      <c r="M831" s="37"/>
      <c r="N831" s="43"/>
    </row>
    <row r="832" spans="1:14" x14ac:dyDescent="0.25">
      <c r="A832" s="39"/>
      <c r="B832" s="40"/>
      <c r="D832" s="26"/>
      <c r="E832" s="27"/>
      <c r="H832" s="41"/>
      <c r="I832" s="29"/>
      <c r="M832" s="37"/>
      <c r="N832" s="43"/>
    </row>
    <row r="833" spans="1:14" x14ac:dyDescent="0.25">
      <c r="A833" s="39"/>
      <c r="B833" s="40"/>
      <c r="D833" s="26"/>
      <c r="E833" s="27"/>
      <c r="H833" s="41"/>
      <c r="I833" s="29"/>
      <c r="M833" s="37"/>
      <c r="N833" s="43"/>
    </row>
    <row r="834" spans="1:14" x14ac:dyDescent="0.25">
      <c r="A834" s="39"/>
      <c r="B834" s="40"/>
      <c r="D834" s="26"/>
      <c r="E834" s="27"/>
      <c r="H834" s="41"/>
      <c r="I834" s="29"/>
      <c r="M834" s="37"/>
      <c r="N834" s="43"/>
    </row>
    <row r="835" spans="1:14" x14ac:dyDescent="0.25">
      <c r="A835" s="39"/>
      <c r="B835" s="40"/>
      <c r="D835" s="26"/>
      <c r="E835" s="27"/>
      <c r="H835" s="41"/>
      <c r="I835" s="29"/>
      <c r="M835" s="37"/>
      <c r="N835" s="43"/>
    </row>
    <row r="836" spans="1:14" x14ac:dyDescent="0.25">
      <c r="A836" s="39"/>
      <c r="B836" s="40"/>
      <c r="D836" s="26"/>
      <c r="E836" s="27"/>
      <c r="H836" s="41"/>
      <c r="I836" s="29"/>
      <c r="M836" s="37"/>
      <c r="N836" s="43"/>
    </row>
    <row r="837" spans="1:14" x14ac:dyDescent="0.25">
      <c r="A837" s="39"/>
      <c r="B837" s="40"/>
      <c r="D837" s="26"/>
      <c r="E837" s="27"/>
      <c r="H837" s="41"/>
      <c r="I837" s="29"/>
      <c r="M837" s="37"/>
      <c r="N837" s="43"/>
    </row>
    <row r="838" spans="1:14" x14ac:dyDescent="0.25">
      <c r="A838" s="39"/>
      <c r="B838" s="40"/>
      <c r="D838" s="26"/>
      <c r="E838" s="27"/>
      <c r="H838" s="41"/>
      <c r="I838" s="29"/>
      <c r="M838" s="37"/>
      <c r="N838" s="43"/>
    </row>
    <row r="839" spans="1:14" x14ac:dyDescent="0.25">
      <c r="A839" s="39"/>
      <c r="B839" s="40"/>
      <c r="D839" s="26"/>
      <c r="E839" s="27"/>
      <c r="H839" s="41"/>
      <c r="I839" s="29"/>
      <c r="M839" s="37"/>
      <c r="N839" s="43"/>
    </row>
    <row r="840" spans="1:14" x14ac:dyDescent="0.25">
      <c r="A840" s="39"/>
      <c r="B840" s="40"/>
      <c r="D840" s="26"/>
      <c r="E840" s="27"/>
      <c r="H840" s="41"/>
      <c r="I840" s="29"/>
      <c r="M840" s="37"/>
      <c r="N840" s="43"/>
    </row>
    <row r="841" spans="1:14" x14ac:dyDescent="0.25">
      <c r="A841" s="39"/>
      <c r="B841" s="40"/>
      <c r="D841" s="26"/>
      <c r="E841" s="27"/>
      <c r="H841" s="41"/>
      <c r="I841" s="29"/>
      <c r="M841" s="37"/>
      <c r="N841" s="43"/>
    </row>
    <row r="842" spans="1:14" x14ac:dyDescent="0.25">
      <c r="A842" s="39"/>
      <c r="B842" s="40"/>
      <c r="D842" s="26"/>
      <c r="E842" s="27"/>
      <c r="H842" s="41"/>
      <c r="I842" s="29"/>
      <c r="M842" s="37"/>
      <c r="N842" s="43"/>
    </row>
    <row r="843" spans="1:14" x14ac:dyDescent="0.25">
      <c r="A843" s="39"/>
      <c r="B843" s="40"/>
      <c r="D843" s="26"/>
      <c r="E843" s="27"/>
      <c r="H843" s="41"/>
      <c r="I843" s="29"/>
      <c r="M843" s="37"/>
      <c r="N843" s="43"/>
    </row>
    <row r="844" spans="1:14" x14ac:dyDescent="0.25">
      <c r="A844" s="39"/>
      <c r="B844" s="40"/>
      <c r="D844" s="26"/>
      <c r="E844" s="27"/>
      <c r="H844" s="41"/>
      <c r="I844" s="29"/>
      <c r="M844" s="37"/>
      <c r="N844" s="43"/>
    </row>
    <row r="845" spans="1:14" x14ac:dyDescent="0.25">
      <c r="A845" s="39"/>
      <c r="B845" s="40"/>
      <c r="D845" s="26"/>
      <c r="E845" s="27"/>
      <c r="H845" s="41"/>
      <c r="I845" s="29"/>
      <c r="M845" s="37"/>
      <c r="N845" s="43"/>
    </row>
    <row r="846" spans="1:14" x14ac:dyDescent="0.25">
      <c r="A846" s="39"/>
      <c r="B846" s="40"/>
      <c r="D846" s="26"/>
      <c r="E846" s="27"/>
      <c r="H846" s="41"/>
      <c r="I846" s="29"/>
      <c r="M846" s="37"/>
      <c r="N846" s="43"/>
    </row>
    <row r="847" spans="1:14" x14ac:dyDescent="0.25">
      <c r="A847" s="39"/>
      <c r="B847" s="40"/>
      <c r="D847" s="26"/>
      <c r="E847" s="27"/>
      <c r="H847" s="41"/>
      <c r="I847" s="29"/>
      <c r="M847" s="37"/>
      <c r="N847" s="43"/>
    </row>
    <row r="848" spans="1:14" x14ac:dyDescent="0.25">
      <c r="A848" s="39"/>
      <c r="B848" s="40"/>
      <c r="D848" s="26"/>
      <c r="E848" s="27"/>
      <c r="H848" s="41"/>
      <c r="I848" s="29"/>
      <c r="M848" s="37"/>
      <c r="N848" s="43"/>
    </row>
    <row r="849" spans="1:14" x14ac:dyDescent="0.25">
      <c r="A849" s="39"/>
      <c r="B849" s="40"/>
      <c r="D849" s="26"/>
      <c r="E849" s="27"/>
      <c r="H849" s="41"/>
      <c r="I849" s="29"/>
      <c r="M849" s="37"/>
      <c r="N849" s="43"/>
    </row>
    <row r="850" spans="1:14" x14ac:dyDescent="0.25">
      <c r="A850" s="39"/>
      <c r="B850" s="40"/>
      <c r="D850" s="26"/>
      <c r="E850" s="27"/>
      <c r="H850" s="41"/>
      <c r="I850" s="29"/>
      <c r="M850" s="37"/>
      <c r="N850" s="43"/>
    </row>
    <row r="851" spans="1:14" x14ac:dyDescent="0.25">
      <c r="A851" s="39"/>
      <c r="B851" s="40"/>
      <c r="D851" s="26"/>
      <c r="E851" s="27"/>
      <c r="H851" s="41"/>
      <c r="I851" s="29"/>
      <c r="M851" s="37"/>
      <c r="N851" s="43"/>
    </row>
    <row r="852" spans="1:14" x14ac:dyDescent="0.25">
      <c r="A852" s="39"/>
      <c r="B852" s="40"/>
      <c r="D852" s="26"/>
      <c r="E852" s="27"/>
      <c r="H852" s="41"/>
      <c r="I852" s="29"/>
      <c r="M852" s="37"/>
      <c r="N852" s="43"/>
    </row>
    <row r="853" spans="1:14" x14ac:dyDescent="0.25">
      <c r="A853" s="39"/>
      <c r="B853" s="40"/>
      <c r="D853" s="26"/>
      <c r="E853" s="27"/>
      <c r="H853" s="41"/>
      <c r="I853" s="29"/>
      <c r="M853" s="37"/>
      <c r="N853" s="43"/>
    </row>
    <row r="854" spans="1:14" x14ac:dyDescent="0.25">
      <c r="A854" s="39"/>
      <c r="B854" s="40"/>
      <c r="D854" s="26"/>
      <c r="E854" s="27"/>
      <c r="H854" s="41"/>
      <c r="I854" s="29"/>
      <c r="M854" s="37"/>
      <c r="N854" s="43"/>
    </row>
    <row r="855" spans="1:14" x14ac:dyDescent="0.25">
      <c r="A855" s="39"/>
      <c r="B855" s="40"/>
      <c r="D855" s="26"/>
      <c r="E855" s="27"/>
      <c r="H855" s="41"/>
      <c r="I855" s="29"/>
      <c r="M855" s="37"/>
      <c r="N855" s="43"/>
    </row>
    <row r="856" spans="1:14" x14ac:dyDescent="0.25">
      <c r="A856" s="39"/>
      <c r="B856" s="40"/>
      <c r="D856" s="26"/>
      <c r="E856" s="27"/>
      <c r="H856" s="41"/>
      <c r="I856" s="29"/>
      <c r="M856" s="37"/>
      <c r="N856" s="43"/>
    </row>
    <row r="857" spans="1:14" x14ac:dyDescent="0.25">
      <c r="A857" s="39"/>
      <c r="B857" s="40"/>
      <c r="D857" s="26"/>
      <c r="E857" s="27"/>
      <c r="H857" s="41"/>
      <c r="I857" s="29"/>
      <c r="M857" s="37"/>
      <c r="N857" s="43"/>
    </row>
    <row r="858" spans="1:14" x14ac:dyDescent="0.25">
      <c r="A858" s="39"/>
      <c r="B858" s="40"/>
      <c r="D858" s="26"/>
      <c r="E858" s="27"/>
      <c r="H858" s="41"/>
      <c r="I858" s="29"/>
      <c r="M858" s="37"/>
      <c r="N858" s="43"/>
    </row>
    <row r="859" spans="1:14" x14ac:dyDescent="0.25">
      <c r="A859" s="39"/>
      <c r="B859" s="40"/>
      <c r="D859" s="26"/>
      <c r="E859" s="27"/>
      <c r="H859" s="41"/>
      <c r="I859" s="29"/>
      <c r="M859" s="37"/>
      <c r="N859" s="43"/>
    </row>
    <row r="860" spans="1:14" x14ac:dyDescent="0.25">
      <c r="A860" s="39"/>
      <c r="B860" s="40"/>
      <c r="D860" s="26"/>
      <c r="E860" s="27"/>
      <c r="H860" s="41"/>
      <c r="I860" s="29"/>
      <c r="M860" s="37"/>
      <c r="N860" s="43"/>
    </row>
    <row r="861" spans="1:14" x14ac:dyDescent="0.25">
      <c r="A861" s="39"/>
      <c r="B861" s="40"/>
      <c r="D861" s="26"/>
      <c r="E861" s="27"/>
      <c r="H861" s="41"/>
      <c r="I861" s="29"/>
      <c r="M861" s="37"/>
      <c r="N861" s="43"/>
    </row>
    <row r="862" spans="1:14" x14ac:dyDescent="0.25">
      <c r="A862" s="39"/>
      <c r="B862" s="40"/>
      <c r="D862" s="26"/>
      <c r="E862" s="27"/>
      <c r="H862" s="41"/>
      <c r="I862" s="29"/>
      <c r="M862" s="37"/>
      <c r="N862" s="43"/>
    </row>
    <row r="863" spans="1:14" x14ac:dyDescent="0.25">
      <c r="A863" s="39"/>
      <c r="B863" s="40"/>
      <c r="D863" s="26"/>
      <c r="E863" s="27"/>
      <c r="H863" s="41"/>
      <c r="I863" s="29"/>
      <c r="M863" s="37"/>
      <c r="N863" s="43"/>
    </row>
    <row r="864" spans="1:14" x14ac:dyDescent="0.25">
      <c r="A864" s="39"/>
      <c r="B864" s="40"/>
      <c r="D864" s="26"/>
      <c r="E864" s="27"/>
      <c r="H864" s="41"/>
      <c r="I864" s="29"/>
      <c r="M864" s="37"/>
      <c r="N864" s="43"/>
    </row>
    <row r="865" spans="1:14" x14ac:dyDescent="0.25">
      <c r="A865" s="39"/>
      <c r="B865" s="40"/>
      <c r="D865" s="26"/>
      <c r="E865" s="27"/>
      <c r="H865" s="41"/>
      <c r="I865" s="29"/>
      <c r="M865" s="37"/>
      <c r="N865" s="43"/>
    </row>
    <row r="866" spans="1:14" x14ac:dyDescent="0.25">
      <c r="A866" s="39"/>
      <c r="B866" s="40"/>
      <c r="D866" s="26"/>
      <c r="E866" s="27"/>
      <c r="H866" s="41"/>
      <c r="I866" s="29"/>
      <c r="M866" s="37"/>
      <c r="N866" s="43"/>
    </row>
    <row r="867" spans="1:14" x14ac:dyDescent="0.25">
      <c r="A867" s="39"/>
      <c r="B867" s="40"/>
      <c r="D867" s="26"/>
      <c r="E867" s="27"/>
      <c r="H867" s="41"/>
      <c r="I867" s="29"/>
      <c r="M867" s="37"/>
      <c r="N867" s="43"/>
    </row>
    <row r="868" spans="1:14" x14ac:dyDescent="0.25">
      <c r="A868" s="39"/>
      <c r="B868" s="40"/>
      <c r="D868" s="26"/>
      <c r="E868" s="27"/>
      <c r="H868" s="41"/>
      <c r="I868" s="29"/>
      <c r="M868" s="37"/>
      <c r="N868" s="43"/>
    </row>
    <row r="869" spans="1:14" x14ac:dyDescent="0.25">
      <c r="A869" s="39"/>
      <c r="B869" s="40"/>
      <c r="D869" s="26"/>
      <c r="E869" s="27"/>
      <c r="H869" s="41"/>
      <c r="I869" s="29"/>
      <c r="M869" s="37"/>
      <c r="N869" s="43"/>
    </row>
    <row r="870" spans="1:14" x14ac:dyDescent="0.25">
      <c r="A870" s="39"/>
      <c r="B870" s="40"/>
      <c r="D870" s="26"/>
      <c r="E870" s="27"/>
      <c r="H870" s="41"/>
      <c r="I870" s="29"/>
      <c r="M870" s="37"/>
      <c r="N870" s="43"/>
    </row>
    <row r="871" spans="1:14" x14ac:dyDescent="0.25">
      <c r="A871" s="39"/>
      <c r="B871" s="40"/>
      <c r="D871" s="26"/>
      <c r="E871" s="27"/>
      <c r="H871" s="41"/>
      <c r="I871" s="29"/>
      <c r="M871" s="37"/>
      <c r="N871" s="43"/>
    </row>
    <row r="872" spans="1:14" x14ac:dyDescent="0.25">
      <c r="A872" s="39"/>
      <c r="B872" s="40"/>
      <c r="D872" s="26"/>
      <c r="E872" s="27"/>
      <c r="H872" s="41"/>
      <c r="I872" s="29"/>
      <c r="M872" s="37"/>
      <c r="N872" s="43"/>
    </row>
    <row r="873" spans="1:14" x14ac:dyDescent="0.25">
      <c r="A873" s="39"/>
      <c r="B873" s="40"/>
      <c r="D873" s="26"/>
      <c r="E873" s="27"/>
      <c r="H873" s="41"/>
      <c r="I873" s="29"/>
      <c r="M873" s="37"/>
      <c r="N873" s="43"/>
    </row>
    <row r="874" spans="1:14" x14ac:dyDescent="0.25">
      <c r="A874" s="39"/>
      <c r="B874" s="40"/>
      <c r="D874" s="26"/>
      <c r="E874" s="27"/>
      <c r="H874" s="41"/>
      <c r="I874" s="29"/>
      <c r="M874" s="37"/>
      <c r="N874" s="43"/>
    </row>
    <row r="875" spans="1:14" x14ac:dyDescent="0.25">
      <c r="A875" s="39"/>
      <c r="B875" s="40"/>
      <c r="D875" s="26"/>
      <c r="E875" s="27"/>
      <c r="H875" s="41"/>
      <c r="I875" s="29"/>
      <c r="M875" s="37"/>
      <c r="N875" s="43"/>
    </row>
    <row r="876" spans="1:14" x14ac:dyDescent="0.25">
      <c r="A876" s="39"/>
      <c r="B876" s="40"/>
      <c r="D876" s="26"/>
      <c r="E876" s="27"/>
      <c r="H876" s="41"/>
      <c r="I876" s="29"/>
      <c r="M876" s="37"/>
      <c r="N876" s="43"/>
    </row>
    <row r="877" spans="1:14" x14ac:dyDescent="0.25">
      <c r="A877" s="39"/>
      <c r="B877" s="40"/>
      <c r="D877" s="26"/>
      <c r="E877" s="27"/>
      <c r="H877" s="41"/>
      <c r="I877" s="29"/>
      <c r="M877" s="37"/>
      <c r="N877" s="43"/>
    </row>
    <row r="878" spans="1:14" x14ac:dyDescent="0.25">
      <c r="A878" s="39"/>
      <c r="B878" s="40"/>
      <c r="D878" s="26"/>
      <c r="E878" s="27"/>
      <c r="H878" s="41"/>
      <c r="I878" s="29"/>
      <c r="M878" s="37"/>
      <c r="N878" s="43"/>
    </row>
    <row r="879" spans="1:14" x14ac:dyDescent="0.25">
      <c r="A879" s="39"/>
      <c r="B879" s="40"/>
      <c r="D879" s="26"/>
      <c r="E879" s="27"/>
      <c r="H879" s="41"/>
      <c r="I879" s="29"/>
      <c r="M879" s="37"/>
      <c r="N879" s="43"/>
    </row>
    <row r="880" spans="1:14" x14ac:dyDescent="0.25">
      <c r="A880" s="39"/>
      <c r="B880" s="40"/>
      <c r="D880" s="26"/>
      <c r="E880" s="27"/>
      <c r="H880" s="41"/>
      <c r="I880" s="29"/>
      <c r="M880" s="37"/>
      <c r="N880" s="43"/>
    </row>
    <row r="881" spans="1:14" x14ac:dyDescent="0.25">
      <c r="A881" s="39"/>
      <c r="B881" s="40"/>
      <c r="D881" s="26"/>
      <c r="E881" s="27"/>
      <c r="H881" s="41"/>
      <c r="I881" s="29"/>
      <c r="M881" s="37"/>
      <c r="N881" s="43"/>
    </row>
    <row r="882" spans="1:14" x14ac:dyDescent="0.25">
      <c r="A882" s="39"/>
      <c r="B882" s="40"/>
      <c r="D882" s="26"/>
      <c r="E882" s="27"/>
      <c r="H882" s="41"/>
      <c r="I882" s="29"/>
      <c r="M882" s="37"/>
      <c r="N882" s="43"/>
    </row>
    <row r="883" spans="1:14" x14ac:dyDescent="0.25">
      <c r="A883" s="39"/>
      <c r="B883" s="40"/>
      <c r="D883" s="26"/>
      <c r="E883" s="27"/>
      <c r="H883" s="41"/>
      <c r="I883" s="29"/>
      <c r="M883" s="37"/>
      <c r="N883" s="43"/>
    </row>
    <row r="884" spans="1:14" x14ac:dyDescent="0.25">
      <c r="A884" s="39"/>
      <c r="B884" s="40"/>
      <c r="D884" s="26"/>
      <c r="E884" s="27"/>
      <c r="H884" s="41"/>
      <c r="I884" s="29"/>
      <c r="M884" s="37"/>
      <c r="N884" s="43"/>
    </row>
    <row r="885" spans="1:14" x14ac:dyDescent="0.25">
      <c r="A885" s="39"/>
      <c r="B885" s="40"/>
      <c r="D885" s="26"/>
      <c r="E885" s="27"/>
      <c r="H885" s="41"/>
      <c r="I885" s="29"/>
      <c r="M885" s="37"/>
      <c r="N885" s="43"/>
    </row>
    <row r="886" spans="1:14" x14ac:dyDescent="0.25">
      <c r="A886" s="39"/>
      <c r="B886" s="40"/>
      <c r="D886" s="26"/>
      <c r="E886" s="27"/>
      <c r="H886" s="41"/>
      <c r="I886" s="29"/>
      <c r="M886" s="37"/>
      <c r="N886" s="43"/>
    </row>
    <row r="887" spans="1:14" x14ac:dyDescent="0.25">
      <c r="A887" s="39"/>
      <c r="B887" s="40"/>
      <c r="D887" s="26"/>
      <c r="E887" s="27"/>
      <c r="H887" s="41"/>
      <c r="I887" s="29"/>
      <c r="M887" s="37"/>
      <c r="N887" s="43"/>
    </row>
    <row r="888" spans="1:14" x14ac:dyDescent="0.25">
      <c r="A888" s="39"/>
      <c r="B888" s="40"/>
      <c r="D888" s="26"/>
      <c r="E888" s="27"/>
      <c r="H888" s="41"/>
      <c r="I888" s="29"/>
      <c r="M888" s="37"/>
      <c r="N888" s="43"/>
    </row>
    <row r="889" spans="1:14" x14ac:dyDescent="0.25">
      <c r="A889" s="39"/>
      <c r="B889" s="40"/>
      <c r="D889" s="26"/>
      <c r="E889" s="27"/>
      <c r="H889" s="41"/>
      <c r="I889" s="29"/>
      <c r="M889" s="37"/>
      <c r="N889" s="43"/>
    </row>
    <row r="890" spans="1:14" x14ac:dyDescent="0.25">
      <c r="A890" s="39"/>
      <c r="B890" s="40"/>
      <c r="D890" s="26"/>
      <c r="E890" s="27"/>
      <c r="H890" s="41"/>
      <c r="I890" s="29"/>
      <c r="M890" s="37"/>
      <c r="N890" s="43"/>
    </row>
    <row r="891" spans="1:14" x14ac:dyDescent="0.25">
      <c r="A891" s="39"/>
      <c r="B891" s="40"/>
      <c r="D891" s="26"/>
      <c r="E891" s="27"/>
      <c r="H891" s="41"/>
      <c r="I891" s="29"/>
      <c r="M891" s="37"/>
      <c r="N891" s="43"/>
    </row>
    <row r="892" spans="1:14" x14ac:dyDescent="0.25">
      <c r="A892" s="39"/>
      <c r="B892" s="40"/>
      <c r="D892" s="26"/>
      <c r="E892" s="27"/>
      <c r="H892" s="41"/>
      <c r="I892" s="29"/>
      <c r="M892" s="37"/>
      <c r="N892" s="43"/>
    </row>
    <row r="893" spans="1:14" x14ac:dyDescent="0.25">
      <c r="A893" s="39"/>
      <c r="B893" s="40"/>
      <c r="D893" s="26"/>
      <c r="E893" s="27"/>
      <c r="H893" s="41"/>
      <c r="I893" s="29"/>
      <c r="M893" s="37"/>
      <c r="N893" s="43"/>
    </row>
    <row r="894" spans="1:14" x14ac:dyDescent="0.25">
      <c r="A894" s="39"/>
      <c r="B894" s="40"/>
      <c r="D894" s="26"/>
      <c r="E894" s="27"/>
      <c r="H894" s="41"/>
      <c r="I894" s="29"/>
      <c r="M894" s="37"/>
      <c r="N894" s="43"/>
    </row>
    <row r="895" spans="1:14" x14ac:dyDescent="0.25">
      <c r="A895" s="39"/>
      <c r="B895" s="40"/>
      <c r="D895" s="26"/>
      <c r="E895" s="27"/>
      <c r="H895" s="41"/>
      <c r="I895" s="29"/>
      <c r="M895" s="37"/>
      <c r="N895" s="43"/>
    </row>
    <row r="896" spans="1:14" x14ac:dyDescent="0.25">
      <c r="A896" s="39"/>
      <c r="B896" s="40"/>
      <c r="D896" s="26"/>
      <c r="E896" s="27"/>
      <c r="H896" s="41"/>
      <c r="I896" s="29"/>
      <c r="M896" s="37"/>
      <c r="N896" s="43"/>
    </row>
    <row r="897" spans="1:14" x14ac:dyDescent="0.25">
      <c r="A897" s="39"/>
      <c r="B897" s="40"/>
      <c r="D897" s="26"/>
      <c r="E897" s="27"/>
      <c r="H897" s="41"/>
      <c r="I897" s="29"/>
      <c r="M897" s="37"/>
      <c r="N897" s="43"/>
    </row>
    <row r="898" spans="1:14" x14ac:dyDescent="0.25">
      <c r="A898" s="39"/>
      <c r="B898" s="40"/>
      <c r="D898" s="26"/>
      <c r="E898" s="27"/>
      <c r="H898" s="41"/>
      <c r="I898" s="29"/>
      <c r="M898" s="37"/>
      <c r="N898" s="43"/>
    </row>
    <row r="899" spans="1:14" x14ac:dyDescent="0.25">
      <c r="A899" s="39"/>
      <c r="B899" s="40"/>
      <c r="D899" s="26"/>
      <c r="E899" s="27"/>
      <c r="H899" s="41"/>
      <c r="I899" s="29"/>
      <c r="M899" s="37"/>
      <c r="N899" s="43"/>
    </row>
    <row r="900" spans="1:14" x14ac:dyDescent="0.25">
      <c r="A900" s="39"/>
      <c r="B900" s="40"/>
      <c r="D900" s="26"/>
      <c r="E900" s="27"/>
      <c r="H900" s="41"/>
      <c r="I900" s="29"/>
      <c r="M900" s="37"/>
      <c r="N900" s="43"/>
    </row>
    <row r="901" spans="1:14" x14ac:dyDescent="0.25">
      <c r="A901" s="39"/>
      <c r="B901" s="40"/>
      <c r="D901" s="26"/>
      <c r="E901" s="27"/>
      <c r="H901" s="41"/>
      <c r="I901" s="29"/>
      <c r="M901" s="37"/>
      <c r="N901" s="43"/>
    </row>
    <row r="902" spans="1:14" x14ac:dyDescent="0.25">
      <c r="A902" s="39"/>
      <c r="B902" s="40"/>
      <c r="D902" s="26"/>
      <c r="E902" s="27"/>
      <c r="H902" s="41"/>
      <c r="I902" s="29"/>
      <c r="M902" s="37"/>
      <c r="N902" s="43"/>
    </row>
    <row r="903" spans="1:14" x14ac:dyDescent="0.25">
      <c r="A903" s="39"/>
      <c r="B903" s="40"/>
      <c r="D903" s="26"/>
      <c r="E903" s="27"/>
      <c r="H903" s="41"/>
      <c r="I903" s="29"/>
      <c r="M903" s="37"/>
      <c r="N903" s="43"/>
    </row>
    <row r="904" spans="1:14" x14ac:dyDescent="0.25">
      <c r="A904" s="39"/>
      <c r="B904" s="40"/>
      <c r="D904" s="26"/>
      <c r="E904" s="27"/>
      <c r="H904" s="41"/>
      <c r="I904" s="29"/>
      <c r="M904" s="37"/>
      <c r="N904" s="43"/>
    </row>
    <row r="905" spans="1:14" x14ac:dyDescent="0.25">
      <c r="A905" s="39"/>
      <c r="B905" s="40"/>
      <c r="D905" s="26"/>
      <c r="E905" s="27"/>
      <c r="H905" s="41"/>
      <c r="I905" s="29"/>
      <c r="M905" s="37"/>
      <c r="N905" s="43"/>
    </row>
    <row r="906" spans="1:14" x14ac:dyDescent="0.25">
      <c r="A906" s="39"/>
      <c r="B906" s="40"/>
      <c r="D906" s="26"/>
      <c r="E906" s="27"/>
      <c r="H906" s="41"/>
      <c r="I906" s="29"/>
      <c r="M906" s="37"/>
      <c r="N906" s="43"/>
    </row>
    <row r="907" spans="1:14" x14ac:dyDescent="0.25">
      <c r="A907" s="39"/>
      <c r="B907" s="40"/>
      <c r="D907" s="26"/>
      <c r="E907" s="27"/>
      <c r="H907" s="41"/>
      <c r="I907" s="29"/>
      <c r="M907" s="37"/>
      <c r="N907" s="43"/>
    </row>
    <row r="908" spans="1:14" x14ac:dyDescent="0.25">
      <c r="A908" s="39"/>
      <c r="B908" s="40"/>
      <c r="D908" s="26"/>
      <c r="E908" s="27"/>
      <c r="H908" s="41"/>
      <c r="I908" s="29"/>
      <c r="M908" s="37"/>
      <c r="N908" s="43"/>
    </row>
    <row r="909" spans="1:14" x14ac:dyDescent="0.25">
      <c r="A909" s="39"/>
      <c r="B909" s="40"/>
      <c r="D909" s="26"/>
      <c r="E909" s="27"/>
      <c r="H909" s="41"/>
      <c r="I909" s="29"/>
      <c r="M909" s="37"/>
      <c r="N909" s="43"/>
    </row>
    <row r="910" spans="1:14" x14ac:dyDescent="0.25">
      <c r="A910" s="39"/>
      <c r="B910" s="40"/>
      <c r="D910" s="26"/>
      <c r="E910" s="27"/>
      <c r="H910" s="41"/>
      <c r="I910" s="29"/>
      <c r="M910" s="37"/>
      <c r="N910" s="43"/>
    </row>
    <row r="911" spans="1:14" x14ac:dyDescent="0.25">
      <c r="A911" s="39"/>
      <c r="B911" s="40"/>
      <c r="D911" s="26"/>
      <c r="E911" s="27"/>
      <c r="H911" s="41"/>
      <c r="I911" s="29"/>
      <c r="M911" s="37"/>
      <c r="N911" s="43"/>
    </row>
    <row r="912" spans="1:14" x14ac:dyDescent="0.25">
      <c r="A912" s="39"/>
      <c r="B912" s="40"/>
      <c r="D912" s="26"/>
      <c r="E912" s="27"/>
      <c r="H912" s="41"/>
      <c r="I912" s="29"/>
      <c r="M912" s="37"/>
      <c r="N912" s="43"/>
    </row>
    <row r="913" spans="1:14" x14ac:dyDescent="0.25">
      <c r="A913" s="39"/>
      <c r="B913" s="40"/>
      <c r="D913" s="26"/>
      <c r="E913" s="27"/>
      <c r="H913" s="41"/>
      <c r="I913" s="29"/>
      <c r="M913" s="37"/>
      <c r="N913" s="43"/>
    </row>
    <row r="914" spans="1:14" x14ac:dyDescent="0.25">
      <c r="A914" s="39"/>
      <c r="B914" s="40"/>
      <c r="D914" s="26"/>
      <c r="E914" s="27"/>
      <c r="H914" s="41"/>
      <c r="I914" s="29"/>
      <c r="M914" s="37"/>
      <c r="N914" s="43"/>
    </row>
    <row r="915" spans="1:14" x14ac:dyDescent="0.25">
      <c r="A915" s="39"/>
      <c r="B915" s="40"/>
      <c r="D915" s="26"/>
      <c r="E915" s="27"/>
      <c r="H915" s="41"/>
      <c r="I915" s="29"/>
      <c r="M915" s="37"/>
      <c r="N915" s="43"/>
    </row>
    <row r="916" spans="1:14" x14ac:dyDescent="0.25">
      <c r="A916" s="39"/>
      <c r="B916" s="40"/>
      <c r="D916" s="26"/>
      <c r="E916" s="27"/>
      <c r="H916" s="41"/>
      <c r="I916" s="29"/>
      <c r="M916" s="37"/>
      <c r="N916" s="43"/>
    </row>
    <row r="917" spans="1:14" x14ac:dyDescent="0.25">
      <c r="A917" s="39"/>
      <c r="B917" s="40"/>
      <c r="D917" s="26"/>
      <c r="E917" s="27"/>
      <c r="H917" s="41"/>
      <c r="I917" s="29"/>
      <c r="M917" s="37"/>
      <c r="N917" s="43"/>
    </row>
    <row r="918" spans="1:14" x14ac:dyDescent="0.25">
      <c r="A918" s="39"/>
      <c r="B918" s="40"/>
      <c r="D918" s="26"/>
      <c r="E918" s="27"/>
      <c r="H918" s="41"/>
      <c r="I918" s="29"/>
      <c r="M918" s="37"/>
      <c r="N918" s="43"/>
    </row>
    <row r="919" spans="1:14" x14ac:dyDescent="0.25">
      <c r="A919" s="39"/>
      <c r="B919" s="40"/>
      <c r="D919" s="26"/>
      <c r="E919" s="27"/>
      <c r="H919" s="41"/>
      <c r="I919" s="29"/>
      <c r="M919" s="37"/>
      <c r="N919" s="43"/>
    </row>
    <row r="920" spans="1:14" x14ac:dyDescent="0.25">
      <c r="A920" s="39"/>
      <c r="B920" s="40"/>
      <c r="D920" s="26"/>
      <c r="E920" s="27"/>
      <c r="H920" s="41"/>
      <c r="I920" s="29"/>
      <c r="M920" s="37"/>
      <c r="N920" s="43"/>
    </row>
    <row r="921" spans="1:14" x14ac:dyDescent="0.25">
      <c r="A921" s="39"/>
      <c r="B921" s="40"/>
      <c r="D921" s="26"/>
      <c r="E921" s="27"/>
      <c r="H921" s="41"/>
      <c r="I921" s="29"/>
      <c r="M921" s="37"/>
      <c r="N921" s="43"/>
    </row>
    <row r="922" spans="1:14" x14ac:dyDescent="0.25">
      <c r="A922" s="39"/>
      <c r="B922" s="40"/>
      <c r="D922" s="26"/>
      <c r="E922" s="27"/>
      <c r="H922" s="41"/>
      <c r="I922" s="29"/>
      <c r="M922" s="37"/>
      <c r="N922" s="43"/>
    </row>
    <row r="923" spans="1:14" x14ac:dyDescent="0.25">
      <c r="A923" s="39"/>
      <c r="B923" s="40"/>
      <c r="D923" s="26"/>
      <c r="E923" s="27"/>
      <c r="H923" s="41"/>
      <c r="I923" s="29"/>
      <c r="M923" s="37"/>
      <c r="N923" s="43"/>
    </row>
    <row r="924" spans="1:14" x14ac:dyDescent="0.25">
      <c r="A924" s="39"/>
      <c r="B924" s="40"/>
      <c r="D924" s="26"/>
      <c r="E924" s="27"/>
      <c r="H924" s="41"/>
      <c r="I924" s="29"/>
      <c r="M924" s="37"/>
      <c r="N924" s="43"/>
    </row>
    <row r="925" spans="1:14" x14ac:dyDescent="0.25">
      <c r="A925" s="39"/>
      <c r="B925" s="40"/>
      <c r="D925" s="26"/>
      <c r="E925" s="27"/>
      <c r="H925" s="41"/>
      <c r="I925" s="29"/>
      <c r="M925" s="37"/>
      <c r="N925" s="43"/>
    </row>
    <row r="926" spans="1:14" x14ac:dyDescent="0.25">
      <c r="A926" s="39"/>
      <c r="B926" s="40"/>
      <c r="D926" s="26"/>
      <c r="E926" s="27"/>
      <c r="H926" s="41"/>
      <c r="I926" s="29"/>
      <c r="M926" s="37"/>
      <c r="N926" s="43"/>
    </row>
    <row r="927" spans="1:14" x14ac:dyDescent="0.25">
      <c r="A927" s="39"/>
      <c r="B927" s="40"/>
      <c r="D927" s="26"/>
      <c r="E927" s="27"/>
      <c r="H927" s="41"/>
      <c r="I927" s="29"/>
      <c r="M927" s="37"/>
      <c r="N927" s="43"/>
    </row>
    <row r="928" spans="1:14" x14ac:dyDescent="0.25">
      <c r="A928" s="39"/>
      <c r="B928" s="40"/>
      <c r="D928" s="26"/>
      <c r="E928" s="27"/>
      <c r="H928" s="41"/>
      <c r="I928" s="29"/>
      <c r="M928" s="37"/>
      <c r="N928" s="43"/>
    </row>
    <row r="929" spans="1:14" x14ac:dyDescent="0.25">
      <c r="A929" s="39"/>
      <c r="B929" s="40"/>
      <c r="D929" s="26"/>
      <c r="E929" s="27"/>
      <c r="H929" s="41"/>
      <c r="I929" s="29"/>
      <c r="M929" s="37"/>
      <c r="N929" s="43"/>
    </row>
    <row r="930" spans="1:14" x14ac:dyDescent="0.25">
      <c r="A930" s="39"/>
      <c r="B930" s="40"/>
      <c r="D930" s="26"/>
      <c r="E930" s="27"/>
      <c r="H930" s="41"/>
      <c r="I930" s="29"/>
      <c r="M930" s="37"/>
      <c r="N930" s="43"/>
    </row>
    <row r="931" spans="1:14" x14ac:dyDescent="0.25">
      <c r="A931" s="39"/>
      <c r="B931" s="40"/>
      <c r="D931" s="26"/>
      <c r="E931" s="27"/>
      <c r="H931" s="41"/>
      <c r="I931" s="29"/>
      <c r="M931" s="37"/>
      <c r="N931" s="43"/>
    </row>
    <row r="932" spans="1:14" x14ac:dyDescent="0.25">
      <c r="A932" s="39"/>
      <c r="B932" s="40"/>
      <c r="D932" s="26"/>
      <c r="E932" s="27"/>
      <c r="H932" s="41"/>
      <c r="I932" s="29"/>
      <c r="M932" s="37"/>
      <c r="N932" s="43"/>
    </row>
    <row r="933" spans="1:14" x14ac:dyDescent="0.25">
      <c r="A933" s="39"/>
      <c r="B933" s="40"/>
      <c r="D933" s="26"/>
      <c r="E933" s="27"/>
      <c r="H933" s="41"/>
      <c r="I933" s="29"/>
      <c r="M933" s="37"/>
      <c r="N933" s="43"/>
    </row>
    <row r="934" spans="1:14" x14ac:dyDescent="0.25">
      <c r="A934" s="39"/>
      <c r="B934" s="40"/>
      <c r="D934" s="26"/>
      <c r="E934" s="27"/>
      <c r="H934" s="41"/>
      <c r="I934" s="29"/>
      <c r="M934" s="37"/>
      <c r="N934" s="43"/>
    </row>
    <row r="935" spans="1:14" x14ac:dyDescent="0.25">
      <c r="A935" s="39"/>
      <c r="B935" s="40"/>
      <c r="D935" s="26"/>
      <c r="E935" s="27"/>
      <c r="H935" s="41"/>
      <c r="I935" s="29"/>
      <c r="M935" s="37"/>
      <c r="N935" s="43"/>
    </row>
    <row r="936" spans="1:14" x14ac:dyDescent="0.25">
      <c r="A936" s="39"/>
      <c r="B936" s="40"/>
      <c r="D936" s="26"/>
      <c r="E936" s="27"/>
      <c r="H936" s="41"/>
      <c r="I936" s="29"/>
      <c r="M936" s="37"/>
      <c r="N936" s="43"/>
    </row>
    <row r="937" spans="1:14" x14ac:dyDescent="0.25">
      <c r="A937" s="39"/>
      <c r="B937" s="40"/>
      <c r="D937" s="26"/>
      <c r="E937" s="27"/>
      <c r="H937" s="41"/>
      <c r="I937" s="29"/>
      <c r="M937" s="37"/>
      <c r="N937" s="43"/>
    </row>
    <row r="938" spans="1:14" x14ac:dyDescent="0.25">
      <c r="A938" s="39"/>
      <c r="B938" s="40"/>
      <c r="D938" s="26"/>
      <c r="E938" s="27"/>
      <c r="H938" s="41"/>
      <c r="I938" s="29"/>
      <c r="M938" s="37"/>
      <c r="N938" s="43"/>
    </row>
    <row r="939" spans="1:14" x14ac:dyDescent="0.25">
      <c r="A939" s="39"/>
      <c r="B939" s="40"/>
      <c r="D939" s="26"/>
      <c r="E939" s="27"/>
      <c r="H939" s="41"/>
      <c r="I939" s="29"/>
      <c r="M939" s="37"/>
      <c r="N939" s="43"/>
    </row>
    <row r="940" spans="1:14" x14ac:dyDescent="0.25">
      <c r="A940" s="39"/>
      <c r="B940" s="40"/>
      <c r="D940" s="26"/>
      <c r="E940" s="27"/>
      <c r="H940" s="41"/>
      <c r="I940" s="29"/>
      <c r="M940" s="37"/>
      <c r="N940" s="43"/>
    </row>
    <row r="941" spans="1:14" x14ac:dyDescent="0.25">
      <c r="A941" s="39"/>
      <c r="B941" s="40"/>
      <c r="D941" s="26"/>
      <c r="E941" s="27"/>
      <c r="H941" s="41"/>
      <c r="I941" s="29"/>
      <c r="M941" s="37"/>
      <c r="N941" s="43"/>
    </row>
    <row r="942" spans="1:14" x14ac:dyDescent="0.25">
      <c r="A942" s="39"/>
      <c r="B942" s="40"/>
      <c r="D942" s="26"/>
      <c r="E942" s="27"/>
      <c r="H942" s="41"/>
      <c r="I942" s="29"/>
      <c r="M942" s="37"/>
      <c r="N942" s="43"/>
    </row>
    <row r="943" spans="1:14" x14ac:dyDescent="0.25">
      <c r="A943" s="39"/>
      <c r="B943" s="40"/>
      <c r="D943" s="26"/>
      <c r="E943" s="27"/>
      <c r="H943" s="41"/>
      <c r="I943" s="29"/>
      <c r="M943" s="37"/>
      <c r="N943" s="43"/>
    </row>
    <row r="944" spans="1:14" x14ac:dyDescent="0.25">
      <c r="A944" s="39"/>
      <c r="B944" s="40"/>
      <c r="D944" s="26"/>
      <c r="E944" s="27"/>
      <c r="H944" s="41"/>
      <c r="I944" s="29"/>
      <c r="M944" s="37"/>
      <c r="N944" s="43"/>
    </row>
    <row r="945" spans="1:14" x14ac:dyDescent="0.25">
      <c r="A945" s="39"/>
      <c r="B945" s="40"/>
      <c r="D945" s="26"/>
      <c r="E945" s="27"/>
      <c r="H945" s="41"/>
      <c r="I945" s="29"/>
      <c r="M945" s="37"/>
      <c r="N945" s="43"/>
    </row>
    <row r="946" spans="1:14" x14ac:dyDescent="0.25">
      <c r="A946" s="39"/>
      <c r="B946" s="40"/>
      <c r="D946" s="26"/>
      <c r="E946" s="27"/>
      <c r="H946" s="41"/>
      <c r="I946" s="29"/>
      <c r="M946" s="37"/>
      <c r="N946" s="43"/>
    </row>
    <row r="947" spans="1:14" x14ac:dyDescent="0.25">
      <c r="A947" s="39"/>
      <c r="B947" s="40"/>
      <c r="D947" s="26"/>
      <c r="E947" s="27"/>
      <c r="H947" s="41"/>
      <c r="I947" s="29"/>
      <c r="M947" s="37"/>
      <c r="N947" s="43"/>
    </row>
    <row r="948" spans="1:14" x14ac:dyDescent="0.25">
      <c r="A948" s="39"/>
      <c r="B948" s="40"/>
      <c r="D948" s="26"/>
      <c r="E948" s="27"/>
      <c r="H948" s="41"/>
      <c r="I948" s="29"/>
      <c r="M948" s="37"/>
      <c r="N948" s="43"/>
    </row>
    <row r="949" spans="1:14" x14ac:dyDescent="0.25">
      <c r="A949" s="39"/>
      <c r="B949" s="40"/>
      <c r="D949" s="26"/>
      <c r="E949" s="27"/>
      <c r="H949" s="41"/>
      <c r="I949" s="29"/>
      <c r="M949" s="37"/>
      <c r="N949" s="43"/>
    </row>
    <row r="950" spans="1:14" x14ac:dyDescent="0.25">
      <c r="A950" s="39"/>
      <c r="B950" s="40"/>
      <c r="D950" s="26"/>
      <c r="E950" s="27"/>
      <c r="H950" s="41"/>
      <c r="I950" s="29"/>
      <c r="M950" s="37"/>
      <c r="N950" s="43"/>
    </row>
    <row r="951" spans="1:14" x14ac:dyDescent="0.25">
      <c r="A951" s="39"/>
      <c r="B951" s="40"/>
      <c r="D951" s="26"/>
      <c r="E951" s="27"/>
      <c r="H951" s="41"/>
      <c r="I951" s="29"/>
      <c r="M951" s="37"/>
      <c r="N951" s="43"/>
    </row>
    <row r="952" spans="1:14" x14ac:dyDescent="0.25">
      <c r="A952" s="39"/>
      <c r="B952" s="40"/>
      <c r="D952" s="26"/>
      <c r="E952" s="27"/>
      <c r="H952" s="41"/>
      <c r="I952" s="29"/>
      <c r="M952" s="37"/>
      <c r="N952" s="43"/>
    </row>
    <row r="953" spans="1:14" x14ac:dyDescent="0.25">
      <c r="A953" s="39"/>
      <c r="B953" s="40"/>
      <c r="D953" s="26"/>
      <c r="E953" s="27"/>
      <c r="H953" s="41"/>
      <c r="I953" s="29"/>
      <c r="M953" s="37"/>
      <c r="N953" s="43"/>
    </row>
    <row r="954" spans="1:14" x14ac:dyDescent="0.25">
      <c r="A954" s="39"/>
      <c r="B954" s="40"/>
      <c r="D954" s="26"/>
      <c r="E954" s="27"/>
      <c r="H954" s="41"/>
      <c r="I954" s="29"/>
      <c r="M954" s="37"/>
      <c r="N954" s="43"/>
    </row>
    <row r="955" spans="1:14" x14ac:dyDescent="0.25">
      <c r="A955" s="39"/>
      <c r="B955" s="40"/>
      <c r="D955" s="26"/>
      <c r="E955" s="27"/>
      <c r="H955" s="41"/>
      <c r="I955" s="29"/>
      <c r="M955" s="37"/>
      <c r="N955" s="43"/>
    </row>
    <row r="956" spans="1:14" x14ac:dyDescent="0.25">
      <c r="A956" s="39"/>
      <c r="B956" s="40"/>
      <c r="D956" s="26"/>
      <c r="E956" s="27"/>
      <c r="H956" s="41"/>
      <c r="I956" s="29"/>
      <c r="M956" s="37"/>
      <c r="N956" s="43"/>
    </row>
    <row r="957" spans="1:14" x14ac:dyDescent="0.25">
      <c r="A957" s="39"/>
      <c r="B957" s="40"/>
      <c r="D957" s="26"/>
      <c r="E957" s="27"/>
      <c r="H957" s="41"/>
      <c r="I957" s="29"/>
      <c r="M957" s="37"/>
      <c r="N957" s="43"/>
    </row>
    <row r="958" spans="1:14" x14ac:dyDescent="0.25">
      <c r="A958" s="39"/>
      <c r="B958" s="40"/>
      <c r="D958" s="26"/>
      <c r="E958" s="27"/>
      <c r="H958" s="41"/>
      <c r="I958" s="29"/>
      <c r="M958" s="37"/>
      <c r="N958" s="43"/>
    </row>
    <row r="959" spans="1:14" x14ac:dyDescent="0.25">
      <c r="A959" s="39"/>
      <c r="B959" s="40"/>
      <c r="D959" s="26"/>
      <c r="E959" s="27"/>
      <c r="H959" s="41"/>
      <c r="I959" s="29"/>
      <c r="M959" s="37"/>
      <c r="N959" s="43"/>
    </row>
    <row r="960" spans="1:14" x14ac:dyDescent="0.25">
      <c r="A960" s="39"/>
      <c r="B960" s="40"/>
      <c r="D960" s="26"/>
      <c r="E960" s="27"/>
      <c r="H960" s="41"/>
      <c r="I960" s="29"/>
      <c r="M960" s="37"/>
      <c r="N960" s="43"/>
    </row>
    <row r="961" spans="1:14" x14ac:dyDescent="0.25">
      <c r="A961" s="39"/>
      <c r="B961" s="40"/>
      <c r="D961" s="26"/>
      <c r="E961" s="27"/>
      <c r="H961" s="41"/>
      <c r="I961" s="29"/>
      <c r="M961" s="37"/>
      <c r="N961" s="43"/>
    </row>
    <row r="962" spans="1:14" x14ac:dyDescent="0.25">
      <c r="A962" s="39"/>
      <c r="B962" s="40"/>
      <c r="D962" s="26"/>
      <c r="E962" s="27"/>
      <c r="H962" s="41"/>
      <c r="I962" s="29"/>
      <c r="M962" s="37"/>
      <c r="N962" s="43"/>
    </row>
    <row r="963" spans="1:14" x14ac:dyDescent="0.25">
      <c r="A963" s="39"/>
      <c r="B963" s="40"/>
      <c r="D963" s="26"/>
      <c r="E963" s="27"/>
      <c r="H963" s="41"/>
      <c r="I963" s="29"/>
      <c r="M963" s="37"/>
      <c r="N963" s="43"/>
    </row>
    <row r="964" spans="1:14" x14ac:dyDescent="0.25">
      <c r="A964" s="39"/>
      <c r="B964" s="40"/>
      <c r="D964" s="26"/>
      <c r="E964" s="27"/>
      <c r="H964" s="41"/>
      <c r="I964" s="29"/>
      <c r="M964" s="37"/>
      <c r="N964" s="43"/>
    </row>
    <row r="965" spans="1:14" x14ac:dyDescent="0.25">
      <c r="A965" s="39"/>
      <c r="B965" s="40"/>
      <c r="D965" s="26"/>
      <c r="E965" s="27"/>
      <c r="H965" s="41"/>
      <c r="I965" s="29"/>
      <c r="M965" s="37"/>
      <c r="N965" s="43"/>
    </row>
    <row r="966" spans="1:14" x14ac:dyDescent="0.25">
      <c r="A966" s="39"/>
      <c r="B966" s="40"/>
      <c r="D966" s="26"/>
      <c r="E966" s="27"/>
      <c r="H966" s="41"/>
      <c r="I966" s="29"/>
      <c r="M966" s="37"/>
      <c r="N966" s="43"/>
    </row>
    <row r="967" spans="1:14" x14ac:dyDescent="0.25">
      <c r="A967" s="39"/>
      <c r="B967" s="40"/>
      <c r="D967" s="26"/>
      <c r="E967" s="27"/>
      <c r="H967" s="41"/>
      <c r="I967" s="29"/>
      <c r="M967" s="37"/>
      <c r="N967" s="43"/>
    </row>
    <row r="968" spans="1:14" x14ac:dyDescent="0.25">
      <c r="A968" s="39"/>
      <c r="B968" s="40"/>
      <c r="D968" s="26"/>
      <c r="E968" s="27"/>
      <c r="H968" s="41"/>
      <c r="I968" s="29"/>
      <c r="M968" s="37"/>
      <c r="N968" s="43"/>
    </row>
    <row r="969" spans="1:14" x14ac:dyDescent="0.25">
      <c r="A969" s="39"/>
      <c r="B969" s="40"/>
      <c r="D969" s="26"/>
      <c r="E969" s="27"/>
      <c r="H969" s="41"/>
      <c r="I969" s="29"/>
      <c r="M969" s="37"/>
      <c r="N969" s="43"/>
    </row>
    <row r="970" spans="1:14" x14ac:dyDescent="0.25">
      <c r="A970" s="39"/>
      <c r="B970" s="40"/>
      <c r="D970" s="26"/>
      <c r="E970" s="27"/>
      <c r="H970" s="41"/>
      <c r="I970" s="29"/>
      <c r="M970" s="37"/>
      <c r="N970" s="43"/>
    </row>
    <row r="971" spans="1:14" x14ac:dyDescent="0.25">
      <c r="A971" s="39"/>
      <c r="B971" s="40"/>
      <c r="D971" s="26"/>
      <c r="E971" s="27"/>
      <c r="H971" s="41"/>
      <c r="I971" s="29"/>
      <c r="M971" s="37"/>
      <c r="N971" s="43"/>
    </row>
    <row r="972" spans="1:14" x14ac:dyDescent="0.25">
      <c r="A972" s="39"/>
      <c r="B972" s="40"/>
      <c r="D972" s="26"/>
      <c r="E972" s="27"/>
      <c r="H972" s="41"/>
      <c r="I972" s="29"/>
      <c r="M972" s="37"/>
      <c r="N972" s="43"/>
    </row>
    <row r="973" spans="1:14" x14ac:dyDescent="0.25">
      <c r="A973" s="39"/>
      <c r="B973" s="40"/>
      <c r="D973" s="26"/>
      <c r="E973" s="27"/>
      <c r="H973" s="41"/>
      <c r="I973" s="29"/>
      <c r="M973" s="37"/>
      <c r="N973" s="43"/>
    </row>
    <row r="974" spans="1:14" x14ac:dyDescent="0.25">
      <c r="A974" s="39"/>
      <c r="B974" s="40"/>
      <c r="D974" s="26"/>
      <c r="E974" s="27"/>
      <c r="H974" s="41"/>
      <c r="I974" s="29"/>
      <c r="M974" s="37"/>
      <c r="N974" s="43"/>
    </row>
    <row r="975" spans="1:14" x14ac:dyDescent="0.25">
      <c r="A975" s="39"/>
      <c r="B975" s="40"/>
      <c r="D975" s="26"/>
      <c r="E975" s="27"/>
      <c r="H975" s="41"/>
      <c r="I975" s="29"/>
      <c r="M975" s="37"/>
      <c r="N975" s="43"/>
    </row>
    <row r="976" spans="1:14" x14ac:dyDescent="0.25">
      <c r="A976" s="39"/>
      <c r="B976" s="40"/>
      <c r="D976" s="26"/>
      <c r="E976" s="27"/>
      <c r="H976" s="41"/>
      <c r="I976" s="29"/>
      <c r="M976" s="37"/>
      <c r="N976" s="43"/>
    </row>
    <row r="977" spans="1:14" x14ac:dyDescent="0.25">
      <c r="A977" s="39"/>
      <c r="B977" s="40"/>
      <c r="D977" s="26"/>
      <c r="E977" s="27"/>
      <c r="H977" s="41"/>
      <c r="I977" s="29"/>
      <c r="M977" s="37"/>
      <c r="N977" s="43"/>
    </row>
    <row r="978" spans="1:14" x14ac:dyDescent="0.25">
      <c r="A978" s="39"/>
      <c r="B978" s="40"/>
      <c r="D978" s="26"/>
      <c r="E978" s="27"/>
      <c r="H978" s="41"/>
      <c r="I978" s="29"/>
      <c r="M978" s="37"/>
      <c r="N978" s="43"/>
    </row>
    <row r="979" spans="1:14" x14ac:dyDescent="0.25">
      <c r="A979" s="39"/>
      <c r="B979" s="40"/>
      <c r="D979" s="26"/>
      <c r="E979" s="27"/>
      <c r="H979" s="41"/>
      <c r="I979" s="29"/>
      <c r="M979" s="37"/>
      <c r="N979" s="43"/>
    </row>
    <row r="980" spans="1:14" x14ac:dyDescent="0.25">
      <c r="A980" s="39"/>
      <c r="B980" s="40"/>
      <c r="D980" s="26"/>
      <c r="E980" s="27"/>
      <c r="H980" s="41"/>
      <c r="I980" s="29"/>
      <c r="M980" s="37"/>
      <c r="N980" s="43"/>
    </row>
    <row r="981" spans="1:14" x14ac:dyDescent="0.25">
      <c r="A981" s="39"/>
      <c r="B981" s="40"/>
      <c r="D981" s="26"/>
      <c r="E981" s="27"/>
      <c r="H981" s="41"/>
      <c r="I981" s="29"/>
      <c r="M981" s="37"/>
      <c r="N981" s="43"/>
    </row>
    <row r="982" spans="1:14" x14ac:dyDescent="0.25">
      <c r="A982" s="39"/>
      <c r="B982" s="40"/>
      <c r="D982" s="26"/>
      <c r="E982" s="27"/>
      <c r="H982" s="41"/>
      <c r="I982" s="29"/>
      <c r="M982" s="37"/>
      <c r="N982" s="43"/>
    </row>
    <row r="983" spans="1:14" x14ac:dyDescent="0.25">
      <c r="A983" s="39"/>
      <c r="B983" s="40"/>
      <c r="D983" s="26"/>
      <c r="E983" s="27"/>
      <c r="H983" s="41"/>
      <c r="I983" s="29"/>
      <c r="M983" s="37"/>
      <c r="N983" s="43"/>
    </row>
    <row r="984" spans="1:14" x14ac:dyDescent="0.25">
      <c r="A984" s="39"/>
      <c r="B984" s="40"/>
      <c r="D984" s="26"/>
      <c r="E984" s="27"/>
      <c r="H984" s="41"/>
      <c r="I984" s="29"/>
      <c r="M984" s="37"/>
      <c r="N984" s="43"/>
    </row>
    <row r="985" spans="1:14" x14ac:dyDescent="0.25">
      <c r="A985" s="39"/>
      <c r="B985" s="40"/>
      <c r="D985" s="26"/>
      <c r="E985" s="27"/>
      <c r="H985" s="41"/>
      <c r="I985" s="29"/>
      <c r="M985" s="37"/>
      <c r="N985" s="43"/>
    </row>
    <row r="986" spans="1:14" x14ac:dyDescent="0.25">
      <c r="A986" s="39"/>
      <c r="B986" s="40"/>
      <c r="D986" s="26"/>
      <c r="E986" s="27"/>
      <c r="H986" s="41"/>
      <c r="I986" s="29"/>
      <c r="M986" s="37"/>
      <c r="N986" s="43"/>
    </row>
    <row r="987" spans="1:14" x14ac:dyDescent="0.25">
      <c r="A987" s="39"/>
      <c r="B987" s="40"/>
      <c r="D987" s="26"/>
      <c r="E987" s="27"/>
      <c r="H987" s="41"/>
      <c r="I987" s="29"/>
      <c r="M987" s="37"/>
      <c r="N987" s="43"/>
    </row>
    <row r="988" spans="1:14" x14ac:dyDescent="0.25">
      <c r="A988" s="39"/>
      <c r="B988" s="40"/>
      <c r="D988" s="26"/>
      <c r="E988" s="27"/>
      <c r="H988" s="41"/>
      <c r="I988" s="29"/>
      <c r="M988" s="37"/>
      <c r="N988" s="43"/>
    </row>
    <row r="989" spans="1:14" x14ac:dyDescent="0.25">
      <c r="A989" s="39"/>
      <c r="B989" s="40"/>
      <c r="D989" s="26"/>
      <c r="E989" s="27"/>
      <c r="H989" s="41"/>
      <c r="I989" s="29"/>
      <c r="M989" s="37"/>
      <c r="N989" s="43"/>
    </row>
    <row r="990" spans="1:14" x14ac:dyDescent="0.25">
      <c r="A990" s="39"/>
      <c r="B990" s="40"/>
      <c r="D990" s="26"/>
      <c r="E990" s="27"/>
      <c r="H990" s="41"/>
      <c r="I990" s="29"/>
      <c r="M990" s="37"/>
      <c r="N990" s="43"/>
    </row>
    <row r="991" spans="1:14" x14ac:dyDescent="0.25">
      <c r="A991" s="39"/>
      <c r="B991" s="40"/>
      <c r="D991" s="26"/>
      <c r="E991" s="27"/>
      <c r="H991" s="41"/>
      <c r="I991" s="29"/>
      <c r="M991" s="37"/>
      <c r="N991" s="43"/>
    </row>
    <row r="992" spans="1:14" x14ac:dyDescent="0.25">
      <c r="A992" s="39"/>
      <c r="B992" s="40"/>
      <c r="D992" s="26"/>
      <c r="E992" s="27"/>
      <c r="H992" s="41"/>
      <c r="I992" s="29"/>
      <c r="M992" s="37"/>
      <c r="N992" s="43"/>
    </row>
    <row r="993" spans="1:14" x14ac:dyDescent="0.25">
      <c r="A993" s="39"/>
      <c r="B993" s="40"/>
      <c r="D993" s="26"/>
      <c r="E993" s="27"/>
      <c r="H993" s="41"/>
      <c r="I993" s="29"/>
      <c r="M993" s="37"/>
      <c r="N993" s="43"/>
    </row>
    <row r="994" spans="1:14" x14ac:dyDescent="0.25">
      <c r="A994" s="39"/>
      <c r="B994" s="40"/>
      <c r="D994" s="26"/>
      <c r="E994" s="27"/>
      <c r="H994" s="41"/>
      <c r="I994" s="29"/>
      <c r="M994" s="37"/>
      <c r="N994" s="43"/>
    </row>
    <row r="995" spans="1:14" x14ac:dyDescent="0.25">
      <c r="A995" s="39"/>
      <c r="B995" s="40"/>
      <c r="D995" s="26"/>
      <c r="E995" s="27"/>
      <c r="H995" s="41"/>
      <c r="I995" s="29"/>
      <c r="M995" s="37"/>
      <c r="N995" s="43"/>
    </row>
    <row r="996" spans="1:14" x14ac:dyDescent="0.25">
      <c r="A996" s="39"/>
      <c r="B996" s="40"/>
      <c r="D996" s="26"/>
      <c r="E996" s="27"/>
      <c r="H996" s="41"/>
      <c r="I996" s="29"/>
      <c r="M996" s="37"/>
      <c r="N996" s="43"/>
    </row>
    <row r="997" spans="1:14" x14ac:dyDescent="0.25">
      <c r="A997" s="39"/>
      <c r="B997" s="40"/>
      <c r="D997" s="26"/>
      <c r="E997" s="27"/>
      <c r="H997" s="41"/>
      <c r="I997" s="29"/>
      <c r="M997" s="37"/>
      <c r="N997" s="43"/>
    </row>
    <row r="998" spans="1:14" x14ac:dyDescent="0.25">
      <c r="A998" s="39"/>
      <c r="B998" s="40"/>
      <c r="D998" s="26"/>
      <c r="E998" s="27"/>
      <c r="H998" s="41"/>
      <c r="I998" s="29"/>
      <c r="M998" s="37"/>
      <c r="N998" s="43"/>
    </row>
    <row r="999" spans="1:14" x14ac:dyDescent="0.25">
      <c r="A999" s="39"/>
      <c r="B999" s="40"/>
      <c r="D999" s="26"/>
      <c r="E999" s="27"/>
      <c r="H999" s="41"/>
      <c r="I999" s="29"/>
      <c r="M999" s="37"/>
      <c r="N999" s="43"/>
    </row>
    <row r="1000" spans="1:14" x14ac:dyDescent="0.25">
      <c r="A1000" s="39"/>
      <c r="B1000" s="40"/>
      <c r="D1000" s="26"/>
      <c r="E1000" s="27"/>
      <c r="H1000" s="41"/>
      <c r="I1000" s="29"/>
      <c r="M1000" s="37"/>
      <c r="N1000" s="43"/>
    </row>
    <row r="1001" spans="1:14" x14ac:dyDescent="0.25">
      <c r="A1001" s="39"/>
      <c r="B1001" s="40"/>
      <c r="D1001" s="26"/>
      <c r="E1001" s="27"/>
      <c r="H1001" s="41"/>
      <c r="I1001" s="29"/>
      <c r="M1001" s="37"/>
      <c r="N1001" s="43"/>
    </row>
    <row r="1002" spans="1:14" x14ac:dyDescent="0.25">
      <c r="A1002" s="39"/>
      <c r="B1002" s="40"/>
      <c r="D1002" s="26"/>
      <c r="E1002" s="27"/>
      <c r="H1002" s="41"/>
      <c r="I1002" s="29"/>
      <c r="M1002" s="37"/>
      <c r="N1002" s="43"/>
    </row>
    <row r="1003" spans="1:14" x14ac:dyDescent="0.25">
      <c r="A1003" s="39"/>
      <c r="B1003" s="40"/>
      <c r="D1003" s="26"/>
      <c r="E1003" s="27"/>
      <c r="H1003" s="41"/>
      <c r="I1003" s="29"/>
      <c r="M1003" s="37"/>
      <c r="N1003" s="43"/>
    </row>
    <row r="1004" spans="1:14" x14ac:dyDescent="0.25">
      <c r="A1004" s="39"/>
      <c r="B1004" s="40"/>
      <c r="D1004" s="26"/>
      <c r="E1004" s="27"/>
      <c r="H1004" s="41"/>
      <c r="I1004" s="29"/>
      <c r="M1004" s="37"/>
      <c r="N1004" s="43"/>
    </row>
    <row r="1005" spans="1:14" x14ac:dyDescent="0.25">
      <c r="A1005" s="39"/>
      <c r="B1005" s="40"/>
      <c r="D1005" s="26"/>
      <c r="E1005" s="27"/>
      <c r="H1005" s="41"/>
      <c r="I1005" s="29"/>
      <c r="M1005" s="37"/>
      <c r="N1005" s="43"/>
    </row>
    <row r="1006" spans="1:14" x14ac:dyDescent="0.25">
      <c r="A1006" s="39"/>
      <c r="B1006" s="40"/>
      <c r="D1006" s="26"/>
      <c r="E1006" s="27"/>
      <c r="H1006" s="41"/>
      <c r="I1006" s="29"/>
      <c r="M1006" s="37"/>
      <c r="N1006" s="43"/>
    </row>
    <row r="1007" spans="1:14" x14ac:dyDescent="0.25">
      <c r="A1007" s="39"/>
      <c r="B1007" s="40"/>
      <c r="D1007" s="26"/>
      <c r="E1007" s="27"/>
      <c r="H1007" s="41"/>
      <c r="I1007" s="29"/>
      <c r="M1007" s="37"/>
      <c r="N1007" s="43"/>
    </row>
    <row r="1008" spans="1:14" x14ac:dyDescent="0.25">
      <c r="A1008" s="39"/>
      <c r="B1008" s="40"/>
      <c r="D1008" s="26"/>
      <c r="E1008" s="27"/>
      <c r="H1008" s="41"/>
      <c r="I1008" s="29"/>
      <c r="M1008" s="37"/>
      <c r="N1008" s="43"/>
    </row>
    <row r="1009" spans="1:14" x14ac:dyDescent="0.25">
      <c r="A1009" s="39"/>
      <c r="B1009" s="40"/>
      <c r="D1009" s="26"/>
      <c r="E1009" s="27"/>
      <c r="H1009" s="41"/>
      <c r="I1009" s="29"/>
      <c r="M1009" s="37"/>
      <c r="N1009" s="43"/>
    </row>
    <row r="1010" spans="1:14" x14ac:dyDescent="0.25">
      <c r="A1010" s="39"/>
      <c r="B1010" s="40"/>
      <c r="D1010" s="26"/>
      <c r="E1010" s="27"/>
      <c r="H1010" s="41"/>
      <c r="I1010" s="29"/>
      <c r="M1010" s="37"/>
      <c r="N1010" s="43"/>
    </row>
    <row r="1011" spans="1:14" x14ac:dyDescent="0.25">
      <c r="A1011" s="39"/>
      <c r="B1011" s="40"/>
      <c r="D1011" s="26"/>
      <c r="E1011" s="27"/>
      <c r="H1011" s="41"/>
      <c r="I1011" s="29"/>
      <c r="M1011" s="37"/>
      <c r="N1011" s="43"/>
    </row>
    <row r="1012" spans="1:14" x14ac:dyDescent="0.25">
      <c r="A1012" s="39"/>
      <c r="B1012" s="40"/>
      <c r="D1012" s="26"/>
      <c r="E1012" s="27"/>
      <c r="H1012" s="41"/>
      <c r="I1012" s="29"/>
      <c r="M1012" s="37"/>
      <c r="N1012" s="43"/>
    </row>
    <row r="1013" spans="1:14" x14ac:dyDescent="0.25">
      <c r="A1013" s="39"/>
      <c r="B1013" s="40"/>
      <c r="D1013" s="26"/>
      <c r="E1013" s="27"/>
      <c r="H1013" s="41"/>
      <c r="I1013" s="29"/>
      <c r="M1013" s="37"/>
      <c r="N1013" s="43"/>
    </row>
    <row r="1014" spans="1:14" x14ac:dyDescent="0.25">
      <c r="A1014" s="39"/>
      <c r="B1014" s="40"/>
      <c r="D1014" s="26"/>
      <c r="E1014" s="27"/>
      <c r="H1014" s="41"/>
      <c r="I1014" s="29"/>
      <c r="M1014" s="37"/>
      <c r="N1014" s="43"/>
    </row>
    <row r="1015" spans="1:14" x14ac:dyDescent="0.25">
      <c r="A1015" s="39"/>
      <c r="B1015" s="40"/>
      <c r="D1015" s="26"/>
      <c r="E1015" s="27"/>
      <c r="H1015" s="41"/>
      <c r="I1015" s="29"/>
      <c r="M1015" s="37"/>
      <c r="N1015" s="43"/>
    </row>
    <row r="1016" spans="1:14" x14ac:dyDescent="0.25">
      <c r="A1016" s="39"/>
      <c r="B1016" s="40"/>
      <c r="D1016" s="26"/>
      <c r="E1016" s="27"/>
      <c r="H1016" s="41"/>
      <c r="I1016" s="29"/>
      <c r="M1016" s="37"/>
      <c r="N1016" s="43"/>
    </row>
    <row r="1017" spans="1:14" x14ac:dyDescent="0.25">
      <c r="A1017" s="39"/>
      <c r="B1017" s="40"/>
      <c r="D1017" s="26"/>
      <c r="E1017" s="27"/>
      <c r="H1017" s="41"/>
      <c r="I1017" s="29"/>
      <c r="M1017" s="37"/>
      <c r="N1017" s="43"/>
    </row>
    <row r="1018" spans="1:14" x14ac:dyDescent="0.25">
      <c r="A1018" s="39"/>
      <c r="B1018" s="40"/>
      <c r="D1018" s="26"/>
      <c r="E1018" s="27"/>
      <c r="H1018" s="41"/>
      <c r="I1018" s="29"/>
      <c r="M1018" s="37"/>
      <c r="N1018" s="43"/>
    </row>
    <row r="1019" spans="1:14" x14ac:dyDescent="0.25">
      <c r="A1019" s="39"/>
      <c r="B1019" s="40"/>
      <c r="D1019" s="26"/>
      <c r="E1019" s="27"/>
      <c r="H1019" s="41"/>
      <c r="I1019" s="29"/>
      <c r="M1019" s="37"/>
      <c r="N1019" s="43"/>
    </row>
    <row r="1020" spans="1:14" x14ac:dyDescent="0.25">
      <c r="A1020" s="39"/>
      <c r="B1020" s="40"/>
      <c r="D1020" s="26"/>
      <c r="E1020" s="27"/>
      <c r="H1020" s="41"/>
      <c r="I1020" s="29"/>
      <c r="M1020" s="37"/>
      <c r="N1020" s="43"/>
    </row>
    <row r="1021" spans="1:14" x14ac:dyDescent="0.25">
      <c r="A1021" s="39"/>
      <c r="B1021" s="40"/>
      <c r="D1021" s="26"/>
      <c r="E1021" s="27"/>
      <c r="H1021" s="41"/>
      <c r="I1021" s="29"/>
      <c r="M1021" s="37"/>
      <c r="N1021" s="43"/>
    </row>
    <row r="1022" spans="1:14" x14ac:dyDescent="0.25">
      <c r="A1022" s="39"/>
      <c r="B1022" s="40"/>
      <c r="D1022" s="26"/>
      <c r="E1022" s="27"/>
      <c r="H1022" s="41"/>
      <c r="I1022" s="29"/>
      <c r="M1022" s="37"/>
      <c r="N1022" s="43"/>
    </row>
    <row r="1023" spans="1:14" x14ac:dyDescent="0.25">
      <c r="A1023" s="39"/>
      <c r="B1023" s="40"/>
      <c r="D1023" s="26"/>
      <c r="E1023" s="27"/>
      <c r="H1023" s="41"/>
      <c r="I1023" s="29"/>
      <c r="M1023" s="37"/>
      <c r="N1023" s="43"/>
    </row>
    <row r="1024" spans="1:14" x14ac:dyDescent="0.25">
      <c r="A1024" s="39"/>
      <c r="B1024" s="40"/>
      <c r="D1024" s="26"/>
      <c r="E1024" s="27"/>
      <c r="H1024" s="41"/>
      <c r="I1024" s="29"/>
      <c r="M1024" s="37"/>
      <c r="N1024" s="43"/>
    </row>
    <row r="1025" spans="1:14" x14ac:dyDescent="0.25">
      <c r="A1025" s="39"/>
      <c r="B1025" s="40"/>
      <c r="D1025" s="26"/>
      <c r="E1025" s="27"/>
      <c r="H1025" s="41"/>
      <c r="I1025" s="29"/>
      <c r="M1025" s="37"/>
      <c r="N1025" s="43"/>
    </row>
    <row r="1026" spans="1:14" x14ac:dyDescent="0.25">
      <c r="A1026" s="39"/>
      <c r="B1026" s="40"/>
      <c r="D1026" s="26"/>
      <c r="E1026" s="27"/>
      <c r="H1026" s="41"/>
      <c r="I1026" s="29"/>
      <c r="M1026" s="37"/>
      <c r="N1026" s="43"/>
    </row>
    <row r="1027" spans="1:14" x14ac:dyDescent="0.25">
      <c r="A1027" s="39"/>
      <c r="B1027" s="40"/>
      <c r="D1027" s="26"/>
      <c r="E1027" s="27"/>
      <c r="H1027" s="41"/>
      <c r="I1027" s="29"/>
      <c r="M1027" s="37"/>
      <c r="N1027" s="43"/>
    </row>
    <row r="1028" spans="1:14" x14ac:dyDescent="0.25">
      <c r="A1028" s="39"/>
      <c r="B1028" s="40"/>
      <c r="D1028" s="26"/>
      <c r="E1028" s="27"/>
      <c r="H1028" s="41"/>
      <c r="I1028" s="29"/>
      <c r="M1028" s="37"/>
      <c r="N1028" s="43"/>
    </row>
    <row r="1029" spans="1:14" x14ac:dyDescent="0.25">
      <c r="A1029" s="39"/>
      <c r="B1029" s="40"/>
      <c r="D1029" s="26"/>
      <c r="E1029" s="27"/>
      <c r="H1029" s="41"/>
      <c r="I1029" s="29"/>
      <c r="M1029" s="37"/>
      <c r="N1029" s="43"/>
    </row>
    <row r="1030" spans="1:14" x14ac:dyDescent="0.25">
      <c r="A1030" s="39"/>
      <c r="B1030" s="40"/>
      <c r="D1030" s="26"/>
      <c r="E1030" s="27"/>
      <c r="H1030" s="41"/>
      <c r="I1030" s="29"/>
      <c r="M1030" s="37"/>
      <c r="N1030" s="43"/>
    </row>
    <row r="1031" spans="1:14" x14ac:dyDescent="0.25">
      <c r="A1031" s="39"/>
      <c r="B1031" s="40"/>
      <c r="D1031" s="26"/>
      <c r="E1031" s="27"/>
      <c r="H1031" s="41"/>
      <c r="I1031" s="29"/>
      <c r="M1031" s="37"/>
      <c r="N1031" s="43"/>
    </row>
    <row r="1032" spans="1:14" x14ac:dyDescent="0.25">
      <c r="A1032" s="39"/>
      <c r="B1032" s="40"/>
      <c r="D1032" s="26"/>
      <c r="E1032" s="27"/>
      <c r="H1032" s="41"/>
      <c r="I1032" s="29"/>
      <c r="M1032" s="37"/>
      <c r="N1032" s="43"/>
    </row>
    <row r="1033" spans="1:14" x14ac:dyDescent="0.25">
      <c r="A1033" s="39"/>
      <c r="B1033" s="40"/>
      <c r="D1033" s="26"/>
      <c r="E1033" s="27"/>
      <c r="H1033" s="41"/>
      <c r="I1033" s="29"/>
      <c r="M1033" s="37"/>
      <c r="N1033" s="43"/>
    </row>
    <row r="1034" spans="1:14" x14ac:dyDescent="0.25">
      <c r="A1034" s="39"/>
      <c r="B1034" s="40"/>
      <c r="D1034" s="26"/>
      <c r="E1034" s="27"/>
      <c r="H1034" s="41"/>
      <c r="I1034" s="29"/>
      <c r="M1034" s="37"/>
      <c r="N1034" s="43"/>
    </row>
    <row r="1035" spans="1:14" x14ac:dyDescent="0.25">
      <c r="A1035" s="39"/>
      <c r="B1035" s="40"/>
      <c r="D1035" s="26"/>
      <c r="E1035" s="27"/>
      <c r="H1035" s="41"/>
      <c r="I1035" s="29"/>
      <c r="M1035" s="37"/>
      <c r="N1035" s="43"/>
    </row>
    <row r="1036" spans="1:14" x14ac:dyDescent="0.25">
      <c r="A1036" s="39"/>
      <c r="B1036" s="40"/>
      <c r="D1036" s="26"/>
      <c r="E1036" s="27"/>
      <c r="H1036" s="41"/>
      <c r="I1036" s="29"/>
      <c r="M1036" s="37"/>
      <c r="N1036" s="43"/>
    </row>
    <row r="1037" spans="1:14" x14ac:dyDescent="0.25">
      <c r="A1037" s="39"/>
      <c r="B1037" s="40"/>
      <c r="D1037" s="26"/>
      <c r="E1037" s="27"/>
      <c r="H1037" s="41"/>
      <c r="I1037" s="29"/>
      <c r="M1037" s="37"/>
      <c r="N1037" s="43"/>
    </row>
    <row r="1038" spans="1:14" x14ac:dyDescent="0.25">
      <c r="A1038" s="39"/>
      <c r="B1038" s="40"/>
      <c r="D1038" s="26"/>
      <c r="E1038" s="27"/>
      <c r="H1038" s="41"/>
      <c r="I1038" s="29"/>
      <c r="M1038" s="37"/>
      <c r="N1038" s="43"/>
    </row>
    <row r="1039" spans="1:14" x14ac:dyDescent="0.25">
      <c r="A1039" s="39"/>
      <c r="B1039" s="40"/>
      <c r="D1039" s="26"/>
      <c r="E1039" s="27"/>
      <c r="H1039" s="41"/>
      <c r="I1039" s="29"/>
      <c r="M1039" s="37"/>
      <c r="N1039" s="43"/>
    </row>
    <row r="1040" spans="1:14" x14ac:dyDescent="0.25">
      <c r="A1040" s="39"/>
      <c r="B1040" s="40"/>
      <c r="D1040" s="26"/>
      <c r="E1040" s="27"/>
      <c r="H1040" s="41"/>
      <c r="I1040" s="29"/>
      <c r="M1040" s="37"/>
      <c r="N1040" s="43"/>
    </row>
    <row r="1041" spans="1:14" x14ac:dyDescent="0.25">
      <c r="A1041" s="39"/>
      <c r="B1041" s="40"/>
      <c r="D1041" s="26"/>
      <c r="E1041" s="27"/>
      <c r="H1041" s="41"/>
      <c r="I1041" s="29"/>
      <c r="M1041" s="37"/>
      <c r="N1041" s="43"/>
    </row>
    <row r="1042" spans="1:14" x14ac:dyDescent="0.25">
      <c r="A1042" s="39"/>
      <c r="B1042" s="40"/>
      <c r="D1042" s="26"/>
      <c r="E1042" s="27"/>
      <c r="H1042" s="41"/>
      <c r="I1042" s="29"/>
      <c r="M1042" s="37"/>
      <c r="N1042" s="43"/>
    </row>
    <row r="1043" spans="1:14" x14ac:dyDescent="0.25">
      <c r="A1043" s="39"/>
      <c r="B1043" s="40"/>
      <c r="D1043" s="26"/>
      <c r="E1043" s="27"/>
      <c r="H1043" s="41"/>
      <c r="I1043" s="29"/>
      <c r="M1043" s="37"/>
      <c r="N1043" s="43"/>
    </row>
    <row r="1044" spans="1:14" x14ac:dyDescent="0.25">
      <c r="A1044" s="39"/>
      <c r="B1044" s="40"/>
      <c r="D1044" s="26"/>
      <c r="E1044" s="27"/>
      <c r="H1044" s="41"/>
      <c r="I1044" s="29"/>
      <c r="M1044" s="37"/>
      <c r="N1044" s="43"/>
    </row>
    <row r="1045" spans="1:14" x14ac:dyDescent="0.25">
      <c r="A1045" s="39"/>
      <c r="B1045" s="40"/>
      <c r="D1045" s="26"/>
      <c r="E1045" s="27"/>
      <c r="H1045" s="41"/>
      <c r="I1045" s="29"/>
      <c r="M1045" s="37"/>
      <c r="N1045" s="43"/>
    </row>
    <row r="1046" spans="1:14" x14ac:dyDescent="0.25">
      <c r="A1046" s="39"/>
      <c r="B1046" s="40"/>
      <c r="D1046" s="26"/>
      <c r="E1046" s="27"/>
      <c r="H1046" s="41"/>
      <c r="I1046" s="29"/>
      <c r="M1046" s="37"/>
      <c r="N1046" s="43"/>
    </row>
    <row r="1047" spans="1:14" x14ac:dyDescent="0.25">
      <c r="A1047" s="39"/>
      <c r="B1047" s="40"/>
      <c r="D1047" s="26"/>
      <c r="E1047" s="27"/>
      <c r="H1047" s="41"/>
      <c r="I1047" s="29"/>
      <c r="M1047" s="37"/>
      <c r="N1047" s="43"/>
    </row>
    <row r="1048" spans="1:14" x14ac:dyDescent="0.25">
      <c r="A1048" s="39"/>
      <c r="B1048" s="40"/>
      <c r="D1048" s="26"/>
      <c r="E1048" s="27"/>
      <c r="H1048" s="41"/>
      <c r="I1048" s="29"/>
      <c r="M1048" s="37"/>
      <c r="N1048" s="43"/>
    </row>
    <row r="1049" spans="1:14" x14ac:dyDescent="0.25">
      <c r="A1049" s="39"/>
      <c r="B1049" s="40"/>
      <c r="D1049" s="26"/>
      <c r="E1049" s="27"/>
      <c r="H1049" s="41"/>
      <c r="I1049" s="29"/>
      <c r="M1049" s="37"/>
      <c r="N1049" s="43"/>
    </row>
    <row r="1050" spans="1:14" x14ac:dyDescent="0.25">
      <c r="A1050" s="39"/>
      <c r="B1050" s="40"/>
      <c r="D1050" s="26"/>
      <c r="E1050" s="27"/>
      <c r="H1050" s="41"/>
      <c r="I1050" s="29"/>
      <c r="M1050" s="37"/>
      <c r="N1050" s="43"/>
    </row>
    <row r="1051" spans="1:14" x14ac:dyDescent="0.25">
      <c r="A1051" s="39"/>
      <c r="B1051" s="40"/>
      <c r="D1051" s="26"/>
      <c r="E1051" s="27"/>
      <c r="H1051" s="41"/>
      <c r="I1051" s="29"/>
      <c r="M1051" s="37"/>
      <c r="N1051" s="43"/>
    </row>
    <row r="1052" spans="1:14" x14ac:dyDescent="0.25">
      <c r="A1052" s="39"/>
      <c r="B1052" s="40"/>
      <c r="D1052" s="26"/>
      <c r="E1052" s="27"/>
      <c r="H1052" s="41"/>
      <c r="I1052" s="29"/>
      <c r="M1052" s="37"/>
      <c r="N1052" s="43"/>
    </row>
    <row r="1053" spans="1:14" x14ac:dyDescent="0.25">
      <c r="A1053" s="39"/>
      <c r="B1053" s="40"/>
      <c r="D1053" s="26"/>
      <c r="E1053" s="27"/>
      <c r="H1053" s="41"/>
      <c r="I1053" s="29"/>
      <c r="M1053" s="37"/>
      <c r="N1053" s="43"/>
    </row>
    <row r="1054" spans="1:14" x14ac:dyDescent="0.25">
      <c r="A1054" s="39"/>
      <c r="B1054" s="40"/>
      <c r="D1054" s="26"/>
      <c r="E1054" s="27"/>
      <c r="H1054" s="41"/>
      <c r="I1054" s="29"/>
      <c r="M1054" s="37"/>
      <c r="N1054" s="43"/>
    </row>
    <row r="1055" spans="1:14" x14ac:dyDescent="0.25">
      <c r="A1055" s="39"/>
      <c r="B1055" s="40"/>
      <c r="D1055" s="26"/>
      <c r="E1055" s="27"/>
      <c r="H1055" s="41"/>
      <c r="I1055" s="29"/>
      <c r="M1055" s="37"/>
      <c r="N1055" s="43"/>
    </row>
    <row r="1056" spans="1:14" x14ac:dyDescent="0.25">
      <c r="A1056" s="39"/>
      <c r="B1056" s="40"/>
      <c r="D1056" s="26"/>
      <c r="E1056" s="27"/>
      <c r="H1056" s="41"/>
      <c r="I1056" s="29"/>
      <c r="M1056" s="37"/>
      <c r="N1056" s="43"/>
    </row>
    <row r="1057" spans="1:14" x14ac:dyDescent="0.25">
      <c r="A1057" s="39"/>
      <c r="B1057" s="40"/>
      <c r="D1057" s="26"/>
      <c r="E1057" s="27"/>
      <c r="H1057" s="41"/>
      <c r="I1057" s="29"/>
      <c r="M1057" s="37"/>
      <c r="N1057" s="43"/>
    </row>
    <row r="1058" spans="1:14" x14ac:dyDescent="0.25">
      <c r="A1058" s="39"/>
      <c r="B1058" s="40"/>
      <c r="D1058" s="26"/>
      <c r="E1058" s="27"/>
      <c r="H1058" s="41"/>
      <c r="I1058" s="29"/>
      <c r="M1058" s="37"/>
      <c r="N1058" s="43"/>
    </row>
    <row r="1059" spans="1:14" x14ac:dyDescent="0.25">
      <c r="A1059" s="39"/>
      <c r="B1059" s="40"/>
      <c r="D1059" s="26"/>
      <c r="E1059" s="27"/>
      <c r="H1059" s="41"/>
      <c r="I1059" s="29"/>
      <c r="M1059" s="37"/>
      <c r="N1059" s="43"/>
    </row>
    <row r="1060" spans="1:14" x14ac:dyDescent="0.25">
      <c r="A1060" s="39"/>
      <c r="B1060" s="40"/>
      <c r="D1060" s="26"/>
      <c r="E1060" s="27"/>
      <c r="H1060" s="41"/>
      <c r="I1060" s="29"/>
      <c r="M1060" s="37"/>
      <c r="N1060" s="43"/>
    </row>
    <row r="1061" spans="1:14" x14ac:dyDescent="0.25">
      <c r="A1061" s="39"/>
      <c r="B1061" s="40"/>
      <c r="D1061" s="26"/>
      <c r="E1061" s="27"/>
      <c r="H1061" s="41"/>
      <c r="I1061" s="29"/>
      <c r="M1061" s="37"/>
      <c r="N1061" s="43"/>
    </row>
    <row r="1062" spans="1:14" x14ac:dyDescent="0.25">
      <c r="A1062" s="39"/>
      <c r="B1062" s="40"/>
      <c r="D1062" s="26"/>
      <c r="E1062" s="27"/>
      <c r="H1062" s="41"/>
      <c r="I1062" s="29"/>
      <c r="M1062" s="37"/>
      <c r="N1062" s="43"/>
    </row>
    <row r="1063" spans="1:14" x14ac:dyDescent="0.25">
      <c r="A1063" s="39"/>
      <c r="B1063" s="40"/>
      <c r="D1063" s="26"/>
      <c r="E1063" s="27"/>
      <c r="H1063" s="41"/>
      <c r="I1063" s="29"/>
      <c r="M1063" s="37"/>
      <c r="N1063" s="43"/>
    </row>
    <row r="1064" spans="1:14" x14ac:dyDescent="0.25">
      <c r="A1064" s="39"/>
      <c r="B1064" s="40"/>
      <c r="D1064" s="26"/>
      <c r="E1064" s="27"/>
      <c r="H1064" s="41"/>
      <c r="I1064" s="29"/>
      <c r="M1064" s="37"/>
      <c r="N1064" s="43"/>
    </row>
    <row r="1065" spans="1:14" x14ac:dyDescent="0.25">
      <c r="A1065" s="39"/>
      <c r="B1065" s="40"/>
      <c r="D1065" s="26"/>
      <c r="E1065" s="27"/>
      <c r="H1065" s="41"/>
      <c r="I1065" s="29"/>
      <c r="M1065" s="37"/>
      <c r="N1065" s="43"/>
    </row>
    <row r="1066" spans="1:14" x14ac:dyDescent="0.25">
      <c r="A1066" s="39"/>
      <c r="B1066" s="40"/>
      <c r="D1066" s="26"/>
      <c r="E1066" s="27"/>
      <c r="H1066" s="41"/>
      <c r="I1066" s="29"/>
      <c r="M1066" s="37"/>
      <c r="N1066" s="43"/>
    </row>
    <row r="1067" spans="1:14" x14ac:dyDescent="0.25">
      <c r="A1067" s="39"/>
      <c r="B1067" s="40"/>
      <c r="D1067" s="26"/>
      <c r="E1067" s="27"/>
      <c r="H1067" s="41"/>
      <c r="I1067" s="29"/>
      <c r="M1067" s="37"/>
      <c r="N1067" s="43"/>
    </row>
    <row r="1068" spans="1:14" x14ac:dyDescent="0.25">
      <c r="A1068" s="39"/>
      <c r="B1068" s="40"/>
      <c r="D1068" s="26"/>
      <c r="E1068" s="27"/>
      <c r="H1068" s="41"/>
      <c r="I1068" s="29"/>
      <c r="M1068" s="37"/>
      <c r="N1068" s="43"/>
    </row>
    <row r="1069" spans="1:14" x14ac:dyDescent="0.25">
      <c r="A1069" s="39"/>
      <c r="B1069" s="40"/>
      <c r="D1069" s="26"/>
      <c r="E1069" s="27"/>
      <c r="H1069" s="41"/>
      <c r="I1069" s="29"/>
      <c r="M1069" s="37"/>
      <c r="N1069" s="43"/>
    </row>
    <row r="1070" spans="1:14" x14ac:dyDescent="0.25">
      <c r="A1070" s="39"/>
      <c r="B1070" s="40"/>
      <c r="D1070" s="26"/>
      <c r="E1070" s="27"/>
      <c r="H1070" s="41"/>
      <c r="I1070" s="29"/>
      <c r="M1070" s="37"/>
      <c r="N1070" s="43"/>
    </row>
    <row r="1071" spans="1:14" x14ac:dyDescent="0.25">
      <c r="A1071" s="39"/>
      <c r="B1071" s="40"/>
      <c r="D1071" s="26"/>
      <c r="E1071" s="27"/>
      <c r="H1071" s="41"/>
      <c r="I1071" s="29"/>
      <c r="M1071" s="37"/>
      <c r="N1071" s="43"/>
    </row>
    <row r="1072" spans="1:14" x14ac:dyDescent="0.25">
      <c r="A1072" s="39"/>
      <c r="B1072" s="40"/>
      <c r="D1072" s="26"/>
      <c r="E1072" s="27"/>
      <c r="H1072" s="41"/>
      <c r="I1072" s="29"/>
      <c r="M1072" s="37"/>
      <c r="N1072" s="43"/>
    </row>
    <row r="1073" spans="1:14" x14ac:dyDescent="0.25">
      <c r="A1073" s="39"/>
      <c r="B1073" s="40"/>
      <c r="D1073" s="26"/>
      <c r="E1073" s="27"/>
      <c r="H1073" s="41"/>
      <c r="I1073" s="29"/>
      <c r="M1073" s="37"/>
      <c r="N1073" s="43"/>
    </row>
    <row r="1074" spans="1:14" x14ac:dyDescent="0.25">
      <c r="A1074" s="39"/>
      <c r="B1074" s="40"/>
      <c r="D1074" s="26"/>
      <c r="E1074" s="27"/>
      <c r="H1074" s="41"/>
      <c r="I1074" s="29"/>
      <c r="M1074" s="37"/>
      <c r="N1074" s="43"/>
    </row>
    <row r="1075" spans="1:14" x14ac:dyDescent="0.25">
      <c r="A1075" s="39"/>
      <c r="B1075" s="40"/>
      <c r="D1075" s="26"/>
      <c r="E1075" s="27"/>
      <c r="H1075" s="41"/>
      <c r="I1075" s="29"/>
      <c r="M1075" s="37"/>
      <c r="N1075" s="43"/>
    </row>
    <row r="1076" spans="1:14" x14ac:dyDescent="0.25">
      <c r="A1076" s="39"/>
      <c r="B1076" s="40"/>
      <c r="D1076" s="26"/>
      <c r="E1076" s="27"/>
      <c r="H1076" s="41"/>
      <c r="I1076" s="29"/>
      <c r="M1076" s="37"/>
      <c r="N1076" s="43"/>
    </row>
    <row r="1077" spans="1:14" x14ac:dyDescent="0.25">
      <c r="A1077" s="39"/>
      <c r="B1077" s="40"/>
      <c r="D1077" s="26"/>
      <c r="E1077" s="27"/>
      <c r="H1077" s="41"/>
      <c r="I1077" s="29"/>
      <c r="M1077" s="37"/>
      <c r="N1077" s="43"/>
    </row>
    <row r="1078" spans="1:14" x14ac:dyDescent="0.25">
      <c r="A1078" s="39"/>
      <c r="B1078" s="40"/>
      <c r="D1078" s="26"/>
      <c r="E1078" s="27"/>
      <c r="H1078" s="41"/>
      <c r="I1078" s="29"/>
      <c r="M1078" s="37"/>
      <c r="N1078" s="43"/>
    </row>
    <row r="1079" spans="1:14" x14ac:dyDescent="0.25">
      <c r="A1079" s="39"/>
      <c r="B1079" s="40"/>
      <c r="D1079" s="26"/>
      <c r="E1079" s="27"/>
      <c r="H1079" s="41"/>
      <c r="I1079" s="29"/>
      <c r="M1079" s="37"/>
      <c r="N1079" s="43"/>
    </row>
    <row r="1080" spans="1:14" x14ac:dyDescent="0.25">
      <c r="A1080" s="39"/>
      <c r="B1080" s="40"/>
      <c r="D1080" s="26"/>
      <c r="E1080" s="27"/>
      <c r="H1080" s="41"/>
      <c r="I1080" s="29"/>
      <c r="M1080" s="37"/>
      <c r="N1080" s="43"/>
    </row>
    <row r="1081" spans="1:14" x14ac:dyDescent="0.25">
      <c r="A1081" s="39"/>
      <c r="B1081" s="40"/>
      <c r="D1081" s="26"/>
      <c r="E1081" s="27"/>
      <c r="H1081" s="41"/>
      <c r="I1081" s="29"/>
      <c r="M1081" s="37"/>
      <c r="N1081" s="43"/>
    </row>
    <row r="1082" spans="1:14" x14ac:dyDescent="0.25">
      <c r="A1082" s="39"/>
      <c r="B1082" s="40"/>
      <c r="D1082" s="26"/>
      <c r="E1082" s="27"/>
      <c r="H1082" s="41"/>
      <c r="I1082" s="29"/>
      <c r="M1082" s="37"/>
      <c r="N1082" s="43"/>
    </row>
    <row r="1083" spans="1:14" x14ac:dyDescent="0.25">
      <c r="A1083" s="39"/>
      <c r="B1083" s="40"/>
      <c r="D1083" s="26"/>
      <c r="E1083" s="27"/>
      <c r="H1083" s="41"/>
      <c r="I1083" s="29"/>
      <c r="M1083" s="37"/>
      <c r="N1083" s="43"/>
    </row>
    <row r="1084" spans="1:14" x14ac:dyDescent="0.25">
      <c r="A1084" s="39"/>
      <c r="B1084" s="40"/>
      <c r="D1084" s="26"/>
      <c r="E1084" s="27"/>
      <c r="H1084" s="41"/>
      <c r="I1084" s="29"/>
      <c r="M1084" s="37"/>
      <c r="N1084" s="43"/>
    </row>
    <row r="1085" spans="1:14" x14ac:dyDescent="0.25">
      <c r="A1085" s="39"/>
      <c r="B1085" s="40"/>
      <c r="D1085" s="26"/>
      <c r="E1085" s="27"/>
      <c r="H1085" s="41"/>
      <c r="I1085" s="29"/>
      <c r="M1085" s="37"/>
      <c r="N1085" s="43"/>
    </row>
    <row r="1086" spans="1:14" x14ac:dyDescent="0.25">
      <c r="A1086" s="39"/>
      <c r="B1086" s="40"/>
      <c r="D1086" s="26"/>
      <c r="E1086" s="27"/>
      <c r="H1086" s="41"/>
      <c r="I1086" s="29"/>
      <c r="M1086" s="37"/>
      <c r="N1086" s="43"/>
    </row>
    <row r="1087" spans="1:14" x14ac:dyDescent="0.25">
      <c r="A1087" s="39"/>
      <c r="B1087" s="40"/>
      <c r="D1087" s="26"/>
      <c r="E1087" s="27"/>
      <c r="H1087" s="41"/>
      <c r="I1087" s="29"/>
      <c r="M1087" s="37"/>
      <c r="N1087" s="43"/>
    </row>
    <row r="1088" spans="1:14" x14ac:dyDescent="0.25">
      <c r="A1088" s="39"/>
      <c r="B1088" s="40"/>
      <c r="D1088" s="26"/>
      <c r="E1088" s="27"/>
      <c r="H1088" s="41"/>
      <c r="I1088" s="29"/>
      <c r="M1088" s="37"/>
      <c r="N1088" s="43"/>
    </row>
    <row r="1089" spans="1:14" x14ac:dyDescent="0.25">
      <c r="A1089" s="39"/>
      <c r="B1089" s="40"/>
      <c r="D1089" s="26"/>
      <c r="E1089" s="27"/>
      <c r="H1089" s="41"/>
      <c r="I1089" s="29"/>
      <c r="M1089" s="37"/>
      <c r="N1089" s="43"/>
    </row>
    <row r="1090" spans="1:14" x14ac:dyDescent="0.25">
      <c r="A1090" s="39"/>
      <c r="B1090" s="40"/>
      <c r="D1090" s="26"/>
      <c r="E1090" s="27"/>
      <c r="H1090" s="41"/>
      <c r="I1090" s="29"/>
      <c r="M1090" s="37"/>
      <c r="N1090" s="43"/>
    </row>
    <row r="1091" spans="1:14" x14ac:dyDescent="0.25">
      <c r="A1091" s="39"/>
      <c r="B1091" s="40"/>
      <c r="D1091" s="26"/>
      <c r="E1091" s="27"/>
      <c r="H1091" s="41"/>
      <c r="I1091" s="29"/>
      <c r="M1091" s="37"/>
      <c r="N1091" s="43"/>
    </row>
    <row r="1092" spans="1:14" x14ac:dyDescent="0.25">
      <c r="A1092" s="39"/>
      <c r="B1092" s="40"/>
      <c r="D1092" s="26"/>
      <c r="E1092" s="27"/>
      <c r="H1092" s="41"/>
      <c r="I1092" s="29"/>
      <c r="M1092" s="37"/>
      <c r="N1092" s="43"/>
    </row>
    <row r="1093" spans="1:14" x14ac:dyDescent="0.25">
      <c r="A1093" s="39"/>
      <c r="B1093" s="40"/>
      <c r="D1093" s="26"/>
      <c r="E1093" s="27"/>
      <c r="H1093" s="41"/>
      <c r="I1093" s="29"/>
      <c r="M1093" s="37"/>
      <c r="N1093" s="43"/>
    </row>
    <row r="1094" spans="1:14" x14ac:dyDescent="0.25">
      <c r="A1094" s="39"/>
      <c r="B1094" s="40"/>
      <c r="D1094" s="26"/>
      <c r="E1094" s="27"/>
      <c r="H1094" s="41"/>
      <c r="I1094" s="29"/>
      <c r="M1094" s="37"/>
      <c r="N1094" s="43"/>
    </row>
    <row r="1095" spans="1:14" x14ac:dyDescent="0.25">
      <c r="A1095" s="39"/>
      <c r="B1095" s="40"/>
      <c r="D1095" s="26"/>
      <c r="E1095" s="27"/>
      <c r="H1095" s="41"/>
      <c r="I1095" s="29"/>
      <c r="M1095" s="37"/>
      <c r="N1095" s="43"/>
    </row>
    <row r="1096" spans="1:14" x14ac:dyDescent="0.25">
      <c r="A1096" s="39"/>
      <c r="B1096" s="40"/>
      <c r="D1096" s="26"/>
      <c r="E1096" s="27"/>
      <c r="H1096" s="41"/>
      <c r="I1096" s="29"/>
      <c r="M1096" s="37"/>
      <c r="N1096" s="43"/>
    </row>
    <row r="1097" spans="1:14" x14ac:dyDescent="0.25">
      <c r="A1097" s="39"/>
      <c r="B1097" s="40"/>
      <c r="D1097" s="26"/>
      <c r="E1097" s="27"/>
      <c r="H1097" s="41"/>
      <c r="I1097" s="29"/>
      <c r="M1097" s="37"/>
      <c r="N1097" s="43"/>
    </row>
    <row r="1098" spans="1:14" x14ac:dyDescent="0.25">
      <c r="A1098" s="39"/>
      <c r="B1098" s="40"/>
      <c r="D1098" s="26"/>
      <c r="E1098" s="27"/>
      <c r="H1098" s="41"/>
      <c r="I1098" s="29"/>
      <c r="M1098" s="37"/>
      <c r="N1098" s="43"/>
    </row>
    <row r="1099" spans="1:14" x14ac:dyDescent="0.25">
      <c r="A1099" s="39"/>
      <c r="B1099" s="40"/>
      <c r="D1099" s="26"/>
      <c r="E1099" s="27"/>
      <c r="H1099" s="41"/>
      <c r="I1099" s="29"/>
      <c r="M1099" s="37"/>
      <c r="N1099" s="43"/>
    </row>
    <row r="1100" spans="1:14" x14ac:dyDescent="0.25">
      <c r="A1100" s="39"/>
      <c r="B1100" s="40"/>
      <c r="D1100" s="26"/>
      <c r="E1100" s="27"/>
      <c r="H1100" s="41"/>
      <c r="I1100" s="29"/>
      <c r="M1100" s="37"/>
      <c r="N1100" s="43"/>
    </row>
    <row r="1101" spans="1:14" x14ac:dyDescent="0.25">
      <c r="A1101" s="39"/>
      <c r="B1101" s="40"/>
      <c r="D1101" s="26"/>
      <c r="E1101" s="27"/>
      <c r="H1101" s="41"/>
      <c r="I1101" s="29"/>
      <c r="M1101" s="37"/>
      <c r="N1101" s="43"/>
    </row>
    <row r="1102" spans="1:14" x14ac:dyDescent="0.25">
      <c r="A1102" s="39"/>
      <c r="B1102" s="40"/>
      <c r="D1102" s="26"/>
      <c r="E1102" s="27"/>
      <c r="H1102" s="41"/>
      <c r="I1102" s="29"/>
      <c r="M1102" s="37"/>
      <c r="N1102" s="43"/>
    </row>
    <row r="1103" spans="1:14" x14ac:dyDescent="0.25">
      <c r="A1103" s="39"/>
      <c r="B1103" s="40"/>
      <c r="D1103" s="26"/>
      <c r="E1103" s="27"/>
      <c r="H1103" s="41"/>
      <c r="I1103" s="29"/>
      <c r="M1103" s="37"/>
      <c r="N1103" s="43"/>
    </row>
    <row r="1104" spans="1:14" x14ac:dyDescent="0.25">
      <c r="A1104" s="39"/>
      <c r="B1104" s="40"/>
      <c r="D1104" s="26"/>
      <c r="E1104" s="27"/>
      <c r="H1104" s="41"/>
      <c r="I1104" s="29"/>
      <c r="M1104" s="37"/>
      <c r="N1104" s="43"/>
    </row>
    <row r="1105" spans="1:14" x14ac:dyDescent="0.25">
      <c r="A1105" s="39"/>
      <c r="B1105" s="40"/>
      <c r="D1105" s="26"/>
      <c r="E1105" s="27"/>
      <c r="H1105" s="41"/>
      <c r="I1105" s="29"/>
      <c r="M1105" s="37"/>
      <c r="N1105" s="43"/>
    </row>
    <row r="1106" spans="1:14" x14ac:dyDescent="0.25">
      <c r="A1106" s="39"/>
      <c r="B1106" s="40"/>
      <c r="D1106" s="26"/>
      <c r="E1106" s="27"/>
      <c r="H1106" s="41"/>
      <c r="I1106" s="29"/>
      <c r="M1106" s="37"/>
      <c r="N1106" s="43"/>
    </row>
    <row r="1107" spans="1:14" x14ac:dyDescent="0.25">
      <c r="A1107" s="39"/>
      <c r="B1107" s="40"/>
      <c r="D1107" s="26"/>
      <c r="E1107" s="27"/>
      <c r="H1107" s="41"/>
      <c r="I1107" s="29"/>
      <c r="M1107" s="37"/>
      <c r="N1107" s="43"/>
    </row>
    <row r="1108" spans="1:14" x14ac:dyDescent="0.25">
      <c r="A1108" s="39"/>
      <c r="B1108" s="40"/>
      <c r="D1108" s="26"/>
      <c r="E1108" s="27"/>
      <c r="H1108" s="41"/>
      <c r="I1108" s="29"/>
      <c r="M1108" s="37"/>
      <c r="N1108" s="43"/>
    </row>
    <row r="1109" spans="1:14" x14ac:dyDescent="0.25">
      <c r="A1109" s="39"/>
      <c r="B1109" s="40"/>
      <c r="D1109" s="26"/>
      <c r="E1109" s="27"/>
      <c r="H1109" s="41"/>
      <c r="I1109" s="29"/>
      <c r="M1109" s="37"/>
      <c r="N1109" s="43"/>
    </row>
    <row r="1110" spans="1:14" x14ac:dyDescent="0.25">
      <c r="A1110" s="39"/>
      <c r="B1110" s="40"/>
      <c r="D1110" s="26"/>
      <c r="E1110" s="27"/>
      <c r="H1110" s="41"/>
      <c r="I1110" s="29"/>
      <c r="M1110" s="37"/>
      <c r="N1110" s="43"/>
    </row>
    <row r="1111" spans="1:14" x14ac:dyDescent="0.25">
      <c r="A1111" s="39"/>
      <c r="B1111" s="40"/>
      <c r="D1111" s="26"/>
      <c r="E1111" s="27"/>
      <c r="H1111" s="41"/>
      <c r="I1111" s="29"/>
      <c r="M1111" s="37"/>
      <c r="N1111" s="43"/>
    </row>
    <row r="1112" spans="1:14" x14ac:dyDescent="0.25">
      <c r="A1112" s="39"/>
      <c r="B1112" s="40"/>
      <c r="D1112" s="26"/>
      <c r="E1112" s="27"/>
      <c r="H1112" s="41"/>
      <c r="I1112" s="29"/>
      <c r="M1112" s="37"/>
      <c r="N1112" s="43"/>
    </row>
    <row r="1113" spans="1:14" x14ac:dyDescent="0.25">
      <c r="A1113" s="39"/>
      <c r="B1113" s="40"/>
      <c r="D1113" s="26"/>
      <c r="E1113" s="27"/>
      <c r="H1113" s="41"/>
      <c r="I1113" s="29"/>
      <c r="M1113" s="37"/>
      <c r="N1113" s="43"/>
    </row>
    <row r="1114" spans="1:14" x14ac:dyDescent="0.25">
      <c r="A1114" s="39"/>
      <c r="B1114" s="40"/>
      <c r="D1114" s="26"/>
      <c r="E1114" s="27"/>
      <c r="H1114" s="41"/>
      <c r="I1114" s="29"/>
      <c r="M1114" s="37"/>
      <c r="N1114" s="43"/>
    </row>
    <row r="1115" spans="1:14" x14ac:dyDescent="0.25">
      <c r="A1115" s="39"/>
      <c r="B1115" s="40"/>
      <c r="D1115" s="26"/>
      <c r="E1115" s="27"/>
      <c r="H1115" s="41"/>
      <c r="I1115" s="29"/>
      <c r="M1115" s="37"/>
      <c r="N1115" s="43"/>
    </row>
    <row r="1116" spans="1:14" x14ac:dyDescent="0.25">
      <c r="A1116" s="39"/>
      <c r="B1116" s="40"/>
      <c r="D1116" s="26"/>
      <c r="E1116" s="27"/>
      <c r="H1116" s="41"/>
      <c r="I1116" s="29"/>
      <c r="M1116" s="37"/>
      <c r="N1116" s="43"/>
    </row>
    <row r="1117" spans="1:14" x14ac:dyDescent="0.25">
      <c r="A1117" s="39"/>
      <c r="B1117" s="40"/>
      <c r="D1117" s="26"/>
      <c r="E1117" s="27"/>
      <c r="H1117" s="41"/>
      <c r="I1117" s="29"/>
      <c r="M1117" s="37"/>
      <c r="N1117" s="43"/>
    </row>
    <row r="1118" spans="1:14" x14ac:dyDescent="0.25">
      <c r="A1118" s="39"/>
      <c r="B1118" s="40"/>
      <c r="D1118" s="26"/>
      <c r="E1118" s="27"/>
      <c r="H1118" s="41"/>
      <c r="I1118" s="29"/>
      <c r="M1118" s="37"/>
      <c r="N1118" s="43"/>
    </row>
    <row r="1119" spans="1:14" x14ac:dyDescent="0.25">
      <c r="A1119" s="39"/>
      <c r="B1119" s="40"/>
      <c r="D1119" s="26"/>
      <c r="E1119" s="27"/>
      <c r="H1119" s="41"/>
      <c r="I1119" s="29"/>
      <c r="M1119" s="37"/>
      <c r="N1119" s="43"/>
    </row>
    <row r="1120" spans="1:14" x14ac:dyDescent="0.25">
      <c r="A1120" s="39"/>
      <c r="B1120" s="40"/>
      <c r="D1120" s="26"/>
      <c r="E1120" s="27"/>
      <c r="H1120" s="41"/>
      <c r="I1120" s="29"/>
      <c r="M1120" s="37"/>
      <c r="N1120" s="43"/>
    </row>
    <row r="1121" spans="1:14" x14ac:dyDescent="0.25">
      <c r="A1121" s="39"/>
      <c r="B1121" s="40"/>
      <c r="D1121" s="26"/>
      <c r="E1121" s="27"/>
      <c r="H1121" s="41"/>
      <c r="I1121" s="29"/>
      <c r="M1121" s="37"/>
      <c r="N1121" s="43"/>
    </row>
    <row r="1122" spans="1:14" x14ac:dyDescent="0.25">
      <c r="A1122" s="39"/>
      <c r="B1122" s="40"/>
      <c r="D1122" s="26"/>
      <c r="E1122" s="27"/>
      <c r="H1122" s="41"/>
      <c r="I1122" s="29"/>
      <c r="M1122" s="37"/>
      <c r="N1122" s="43"/>
    </row>
    <row r="1123" spans="1:14" x14ac:dyDescent="0.25">
      <c r="A1123" s="39"/>
      <c r="B1123" s="40"/>
      <c r="D1123" s="26"/>
      <c r="E1123" s="27"/>
      <c r="H1123" s="41"/>
      <c r="I1123" s="29"/>
      <c r="M1123" s="37"/>
      <c r="N1123" s="43"/>
    </row>
    <row r="1124" spans="1:14" x14ac:dyDescent="0.25">
      <c r="A1124" s="39"/>
      <c r="B1124" s="40"/>
      <c r="D1124" s="26"/>
      <c r="E1124" s="27"/>
      <c r="H1124" s="41"/>
      <c r="I1124" s="29"/>
      <c r="M1124" s="37"/>
      <c r="N1124" s="43"/>
    </row>
    <row r="1125" spans="1:14" x14ac:dyDescent="0.25">
      <c r="A1125" s="39"/>
      <c r="B1125" s="40"/>
      <c r="D1125" s="26"/>
      <c r="E1125" s="27"/>
      <c r="H1125" s="41"/>
      <c r="I1125" s="29"/>
      <c r="M1125" s="37"/>
      <c r="N1125" s="43"/>
    </row>
    <row r="1126" spans="1:14" x14ac:dyDescent="0.25">
      <c r="A1126" s="39"/>
      <c r="B1126" s="40"/>
      <c r="D1126" s="26"/>
      <c r="E1126" s="27"/>
      <c r="H1126" s="41"/>
      <c r="I1126" s="29"/>
      <c r="M1126" s="37"/>
      <c r="N1126" s="43"/>
    </row>
    <row r="1127" spans="1:14" x14ac:dyDescent="0.25">
      <c r="A1127" s="39"/>
      <c r="B1127" s="40"/>
      <c r="D1127" s="26"/>
      <c r="E1127" s="27"/>
      <c r="H1127" s="41"/>
      <c r="I1127" s="29"/>
      <c r="M1127" s="37"/>
      <c r="N1127" s="43"/>
    </row>
    <row r="1128" spans="1:14" x14ac:dyDescent="0.25">
      <c r="A1128" s="39"/>
      <c r="B1128" s="40"/>
      <c r="D1128" s="26"/>
      <c r="E1128" s="27"/>
      <c r="H1128" s="41"/>
      <c r="I1128" s="29"/>
      <c r="M1128" s="37"/>
      <c r="N1128" s="43"/>
    </row>
    <row r="1129" spans="1:14" x14ac:dyDescent="0.25">
      <c r="A1129" s="39"/>
      <c r="B1129" s="40"/>
      <c r="D1129" s="26"/>
      <c r="E1129" s="27"/>
      <c r="H1129" s="41"/>
      <c r="I1129" s="29"/>
      <c r="M1129" s="37"/>
      <c r="N1129" s="43"/>
    </row>
    <row r="1130" spans="1:14" x14ac:dyDescent="0.25">
      <c r="A1130" s="39"/>
      <c r="B1130" s="40"/>
      <c r="D1130" s="26"/>
      <c r="E1130" s="27"/>
      <c r="H1130" s="41"/>
      <c r="I1130" s="29"/>
      <c r="M1130" s="37"/>
      <c r="N1130" s="43"/>
    </row>
    <row r="1131" spans="1:14" x14ac:dyDescent="0.25">
      <c r="A1131" s="39"/>
      <c r="B1131" s="40"/>
      <c r="D1131" s="26"/>
      <c r="E1131" s="27"/>
      <c r="H1131" s="41"/>
      <c r="I1131" s="29"/>
      <c r="M1131" s="37"/>
      <c r="N1131" s="43"/>
    </row>
    <row r="1132" spans="1:14" x14ac:dyDescent="0.25">
      <c r="A1132" s="39"/>
      <c r="B1132" s="40"/>
      <c r="D1132" s="26"/>
      <c r="E1132" s="27"/>
      <c r="H1132" s="41"/>
      <c r="I1132" s="29"/>
      <c r="M1132" s="37"/>
      <c r="N1132" s="43"/>
    </row>
    <row r="1133" spans="1:14" x14ac:dyDescent="0.25">
      <c r="A1133" s="39"/>
      <c r="B1133" s="40"/>
      <c r="D1133" s="26"/>
      <c r="E1133" s="27"/>
      <c r="H1133" s="41"/>
      <c r="I1133" s="29"/>
      <c r="M1133" s="37"/>
      <c r="N1133" s="43"/>
    </row>
    <row r="1134" spans="1:14" x14ac:dyDescent="0.25">
      <c r="A1134" s="39"/>
      <c r="B1134" s="40"/>
      <c r="D1134" s="26"/>
      <c r="E1134" s="27"/>
      <c r="H1134" s="41"/>
      <c r="I1134" s="29"/>
      <c r="M1134" s="37"/>
      <c r="N1134" s="43"/>
    </row>
    <row r="1135" spans="1:14" x14ac:dyDescent="0.25">
      <c r="A1135" s="39"/>
      <c r="B1135" s="40"/>
      <c r="D1135" s="26"/>
      <c r="E1135" s="27"/>
      <c r="H1135" s="41"/>
      <c r="I1135" s="29"/>
      <c r="M1135" s="37"/>
      <c r="N1135" s="43"/>
    </row>
    <row r="1136" spans="1:14" x14ac:dyDescent="0.25">
      <c r="A1136" s="39"/>
      <c r="B1136" s="40"/>
      <c r="D1136" s="26"/>
      <c r="E1136" s="27"/>
      <c r="H1136" s="41"/>
      <c r="I1136" s="29"/>
      <c r="M1136" s="37"/>
      <c r="N1136" s="43"/>
    </row>
    <row r="1137" spans="1:14" x14ac:dyDescent="0.25">
      <c r="A1137" s="39"/>
      <c r="B1137" s="40"/>
      <c r="D1137" s="26"/>
      <c r="E1137" s="27"/>
      <c r="H1137" s="41"/>
      <c r="I1137" s="29"/>
      <c r="M1137" s="37"/>
      <c r="N1137" s="43"/>
    </row>
    <row r="1138" spans="1:14" x14ac:dyDescent="0.25">
      <c r="A1138" s="39"/>
      <c r="B1138" s="40"/>
      <c r="D1138" s="26"/>
      <c r="E1138" s="27"/>
      <c r="H1138" s="41"/>
      <c r="I1138" s="29"/>
      <c r="M1138" s="37"/>
      <c r="N1138" s="43"/>
    </row>
    <row r="1139" spans="1:14" x14ac:dyDescent="0.25">
      <c r="A1139" s="39"/>
      <c r="B1139" s="40"/>
      <c r="D1139" s="26"/>
      <c r="E1139" s="27"/>
      <c r="H1139" s="41"/>
      <c r="I1139" s="29"/>
      <c r="M1139" s="37"/>
      <c r="N1139" s="43"/>
    </row>
    <row r="1140" spans="1:14" x14ac:dyDescent="0.25">
      <c r="A1140" s="39"/>
      <c r="B1140" s="40"/>
      <c r="D1140" s="26"/>
      <c r="E1140" s="27"/>
      <c r="H1140" s="41"/>
      <c r="I1140" s="29"/>
      <c r="M1140" s="37"/>
      <c r="N1140" s="43"/>
    </row>
    <row r="1141" spans="1:14" x14ac:dyDescent="0.25">
      <c r="A1141" s="39"/>
      <c r="B1141" s="40"/>
      <c r="D1141" s="26"/>
      <c r="E1141" s="27"/>
      <c r="H1141" s="41"/>
      <c r="I1141" s="29"/>
      <c r="M1141" s="37"/>
      <c r="N1141" s="43"/>
    </row>
    <row r="1142" spans="1:14" x14ac:dyDescent="0.25">
      <c r="A1142" s="39"/>
      <c r="B1142" s="40"/>
      <c r="D1142" s="26"/>
      <c r="E1142" s="27"/>
      <c r="H1142" s="41"/>
      <c r="I1142" s="29"/>
      <c r="M1142" s="37"/>
      <c r="N1142" s="43"/>
    </row>
    <row r="1143" spans="1:14" x14ac:dyDescent="0.25">
      <c r="A1143" s="39"/>
      <c r="B1143" s="40"/>
      <c r="D1143" s="26"/>
      <c r="E1143" s="27"/>
      <c r="H1143" s="41"/>
      <c r="I1143" s="29"/>
      <c r="M1143" s="37"/>
      <c r="N1143" s="43"/>
    </row>
    <row r="1144" spans="1:14" x14ac:dyDescent="0.25">
      <c r="A1144" s="39"/>
      <c r="B1144" s="40"/>
      <c r="D1144" s="26"/>
      <c r="E1144" s="27"/>
      <c r="H1144" s="41"/>
      <c r="I1144" s="29"/>
      <c r="M1144" s="37"/>
      <c r="N1144" s="43"/>
    </row>
    <row r="1145" spans="1:14" x14ac:dyDescent="0.25">
      <c r="A1145" s="39"/>
      <c r="B1145" s="40"/>
      <c r="D1145" s="26"/>
      <c r="E1145" s="27"/>
      <c r="H1145" s="41"/>
      <c r="I1145" s="29"/>
      <c r="M1145" s="37"/>
      <c r="N1145" s="43"/>
    </row>
    <row r="1146" spans="1:14" x14ac:dyDescent="0.25">
      <c r="A1146" s="39"/>
      <c r="B1146" s="40"/>
      <c r="D1146" s="26"/>
      <c r="E1146" s="27"/>
      <c r="H1146" s="41"/>
      <c r="I1146" s="29"/>
      <c r="M1146" s="37"/>
      <c r="N1146" s="43"/>
    </row>
    <row r="1147" spans="1:14" x14ac:dyDescent="0.25">
      <c r="A1147" s="39"/>
      <c r="B1147" s="40"/>
      <c r="D1147" s="26"/>
      <c r="E1147" s="27"/>
      <c r="H1147" s="41"/>
      <c r="I1147" s="29"/>
      <c r="M1147" s="37"/>
      <c r="N1147" s="43"/>
    </row>
    <row r="1148" spans="1:14" x14ac:dyDescent="0.25">
      <c r="A1148" s="39"/>
      <c r="B1148" s="40"/>
      <c r="D1148" s="26"/>
      <c r="E1148" s="27"/>
      <c r="H1148" s="41"/>
      <c r="I1148" s="29"/>
      <c r="M1148" s="37"/>
      <c r="N1148" s="43"/>
    </row>
    <row r="1149" spans="1:14" x14ac:dyDescent="0.25">
      <c r="A1149" s="39"/>
      <c r="B1149" s="40"/>
      <c r="D1149" s="26"/>
      <c r="E1149" s="27"/>
      <c r="H1149" s="41"/>
      <c r="I1149" s="29"/>
      <c r="M1149" s="37"/>
      <c r="N1149" s="43"/>
    </row>
    <row r="1150" spans="1:14" x14ac:dyDescent="0.25">
      <c r="A1150" s="39"/>
      <c r="B1150" s="40"/>
      <c r="D1150" s="26"/>
      <c r="E1150" s="27"/>
      <c r="H1150" s="41"/>
      <c r="I1150" s="29"/>
      <c r="M1150" s="37"/>
      <c r="N1150" s="43"/>
    </row>
    <row r="1151" spans="1:14" x14ac:dyDescent="0.25">
      <c r="A1151" s="39"/>
      <c r="B1151" s="40"/>
      <c r="D1151" s="26"/>
      <c r="E1151" s="27"/>
      <c r="H1151" s="41"/>
      <c r="I1151" s="29"/>
      <c r="M1151" s="37"/>
      <c r="N1151" s="43"/>
    </row>
    <row r="1152" spans="1:14" x14ac:dyDescent="0.25">
      <c r="A1152" s="39"/>
      <c r="B1152" s="40"/>
      <c r="D1152" s="26"/>
      <c r="E1152" s="27"/>
      <c r="H1152" s="41"/>
      <c r="I1152" s="29"/>
      <c r="M1152" s="37"/>
      <c r="N1152" s="43"/>
    </row>
    <row r="1153" spans="1:14" x14ac:dyDescent="0.25">
      <c r="A1153" s="39"/>
      <c r="B1153" s="40"/>
      <c r="D1153" s="26"/>
      <c r="E1153" s="27"/>
      <c r="H1153" s="41"/>
      <c r="I1153" s="29"/>
      <c r="M1153" s="37"/>
      <c r="N1153" s="43"/>
    </row>
    <row r="1154" spans="1:14" x14ac:dyDescent="0.25">
      <c r="A1154" s="39"/>
      <c r="B1154" s="40"/>
      <c r="D1154" s="26"/>
      <c r="E1154" s="27"/>
      <c r="H1154" s="41"/>
      <c r="I1154" s="29"/>
      <c r="M1154" s="37"/>
      <c r="N1154" s="43"/>
    </row>
    <row r="1155" spans="1:14" x14ac:dyDescent="0.25">
      <c r="A1155" s="39"/>
      <c r="B1155" s="40"/>
      <c r="D1155" s="26"/>
      <c r="E1155" s="27"/>
      <c r="H1155" s="41"/>
      <c r="I1155" s="29"/>
      <c r="M1155" s="37"/>
      <c r="N1155" s="43"/>
    </row>
    <row r="1156" spans="1:14" x14ac:dyDescent="0.25">
      <c r="A1156" s="39"/>
      <c r="B1156" s="40"/>
      <c r="D1156" s="26"/>
      <c r="E1156" s="27"/>
      <c r="H1156" s="41"/>
      <c r="I1156" s="29"/>
      <c r="M1156" s="37"/>
      <c r="N1156" s="43"/>
    </row>
    <row r="1157" spans="1:14" x14ac:dyDescent="0.25">
      <c r="A1157" s="39"/>
      <c r="B1157" s="40"/>
      <c r="D1157" s="26"/>
      <c r="E1157" s="27"/>
      <c r="H1157" s="41"/>
      <c r="I1157" s="29"/>
      <c r="M1157" s="37"/>
      <c r="N1157" s="43"/>
    </row>
    <row r="1158" spans="1:14" x14ac:dyDescent="0.25">
      <c r="A1158" s="39"/>
      <c r="B1158" s="40"/>
      <c r="D1158" s="26"/>
      <c r="E1158" s="27"/>
      <c r="H1158" s="41"/>
      <c r="I1158" s="29"/>
      <c r="M1158" s="37"/>
      <c r="N1158" s="43"/>
    </row>
    <row r="1159" spans="1:14" x14ac:dyDescent="0.25">
      <c r="A1159" s="39"/>
      <c r="B1159" s="40"/>
      <c r="D1159" s="26"/>
      <c r="E1159" s="27"/>
      <c r="H1159" s="41"/>
      <c r="I1159" s="29"/>
      <c r="M1159" s="37"/>
      <c r="N1159" s="43"/>
    </row>
    <row r="1160" spans="1:14" x14ac:dyDescent="0.25">
      <c r="A1160" s="39"/>
      <c r="B1160" s="40"/>
      <c r="D1160" s="26"/>
      <c r="E1160" s="27"/>
      <c r="H1160" s="41"/>
      <c r="I1160" s="29"/>
      <c r="M1160" s="37"/>
      <c r="N1160" s="43"/>
    </row>
    <row r="1161" spans="1:14" x14ac:dyDescent="0.25">
      <c r="A1161" s="39"/>
      <c r="B1161" s="40"/>
      <c r="D1161" s="26"/>
      <c r="E1161" s="27"/>
      <c r="H1161" s="41"/>
      <c r="I1161" s="29"/>
      <c r="M1161" s="37"/>
      <c r="N1161" s="43"/>
    </row>
    <row r="1162" spans="1:14" x14ac:dyDescent="0.25">
      <c r="A1162" s="39"/>
      <c r="B1162" s="40"/>
      <c r="D1162" s="26"/>
      <c r="E1162" s="27"/>
      <c r="H1162" s="41"/>
      <c r="I1162" s="29"/>
      <c r="M1162" s="37"/>
      <c r="N1162" s="43"/>
    </row>
    <row r="1163" spans="1:14" x14ac:dyDescent="0.25">
      <c r="A1163" s="39"/>
      <c r="B1163" s="40"/>
      <c r="D1163" s="26"/>
      <c r="E1163" s="27"/>
      <c r="H1163" s="41"/>
      <c r="I1163" s="29"/>
      <c r="M1163" s="37"/>
      <c r="N1163" s="43"/>
    </row>
    <row r="1164" spans="1:14" x14ac:dyDescent="0.25">
      <c r="A1164" s="39"/>
      <c r="B1164" s="40"/>
      <c r="D1164" s="26"/>
      <c r="E1164" s="27"/>
      <c r="H1164" s="41"/>
      <c r="I1164" s="29"/>
      <c r="M1164" s="37"/>
      <c r="N1164" s="43"/>
    </row>
    <row r="1165" spans="1:14" x14ac:dyDescent="0.25">
      <c r="A1165" s="39"/>
      <c r="B1165" s="40"/>
      <c r="D1165" s="26"/>
      <c r="E1165" s="27"/>
      <c r="H1165" s="41"/>
      <c r="I1165" s="29"/>
      <c r="M1165" s="37"/>
      <c r="N1165" s="43"/>
    </row>
    <row r="1166" spans="1:14" x14ac:dyDescent="0.25">
      <c r="A1166" s="39"/>
      <c r="B1166" s="40"/>
      <c r="D1166" s="26"/>
      <c r="E1166" s="27"/>
      <c r="H1166" s="41"/>
      <c r="I1166" s="29"/>
      <c r="M1166" s="37"/>
      <c r="N1166" s="43"/>
    </row>
    <row r="1167" spans="1:14" x14ac:dyDescent="0.25">
      <c r="A1167" s="39"/>
      <c r="B1167" s="40"/>
      <c r="D1167" s="26"/>
      <c r="E1167" s="27"/>
      <c r="H1167" s="41"/>
      <c r="I1167" s="29"/>
      <c r="M1167" s="37"/>
      <c r="N1167" s="43"/>
    </row>
    <row r="1168" spans="1:14" x14ac:dyDescent="0.25">
      <c r="A1168" s="39"/>
      <c r="B1168" s="40"/>
      <c r="D1168" s="26"/>
      <c r="E1168" s="27"/>
      <c r="H1168" s="41"/>
      <c r="I1168" s="29"/>
      <c r="M1168" s="37"/>
      <c r="N1168" s="43"/>
    </row>
    <row r="1169" spans="1:14" x14ac:dyDescent="0.25">
      <c r="A1169" s="39"/>
      <c r="B1169" s="40"/>
      <c r="D1169" s="26"/>
      <c r="E1169" s="27"/>
      <c r="H1169" s="41"/>
      <c r="I1169" s="29"/>
      <c r="M1169" s="37"/>
      <c r="N1169" s="43"/>
    </row>
    <row r="1170" spans="1:14" x14ac:dyDescent="0.25">
      <c r="A1170" s="39"/>
      <c r="B1170" s="40"/>
      <c r="D1170" s="26"/>
      <c r="E1170" s="27"/>
      <c r="H1170" s="41"/>
      <c r="I1170" s="29"/>
      <c r="M1170" s="37"/>
      <c r="N1170" s="43"/>
    </row>
    <row r="1171" spans="1:14" x14ac:dyDescent="0.25">
      <c r="A1171" s="39"/>
      <c r="B1171" s="40"/>
      <c r="D1171" s="26"/>
      <c r="E1171" s="27"/>
      <c r="H1171" s="41"/>
      <c r="I1171" s="29"/>
      <c r="M1171" s="37"/>
      <c r="N1171" s="43"/>
    </row>
    <row r="1172" spans="1:14" x14ac:dyDescent="0.25">
      <c r="A1172" s="39"/>
      <c r="B1172" s="40"/>
      <c r="D1172" s="26"/>
      <c r="E1172" s="27"/>
      <c r="H1172" s="41"/>
      <c r="I1172" s="29"/>
      <c r="M1172" s="37"/>
      <c r="N1172" s="43"/>
    </row>
    <row r="1173" spans="1:14" x14ac:dyDescent="0.25">
      <c r="A1173" s="39"/>
      <c r="B1173" s="40"/>
      <c r="D1173" s="26"/>
      <c r="E1173" s="27"/>
      <c r="H1173" s="41"/>
      <c r="I1173" s="29"/>
      <c r="M1173" s="37"/>
      <c r="N1173" s="43"/>
    </row>
    <row r="1174" spans="1:14" x14ac:dyDescent="0.25">
      <c r="A1174" s="39"/>
      <c r="B1174" s="40"/>
      <c r="D1174" s="26"/>
      <c r="E1174" s="27"/>
      <c r="H1174" s="41"/>
      <c r="I1174" s="29"/>
      <c r="M1174" s="37"/>
      <c r="N1174" s="43"/>
    </row>
    <row r="1175" spans="1:14" x14ac:dyDescent="0.25">
      <c r="A1175" s="39"/>
      <c r="B1175" s="40"/>
      <c r="D1175" s="26"/>
      <c r="E1175" s="27"/>
      <c r="H1175" s="41"/>
      <c r="I1175" s="29"/>
      <c r="M1175" s="37"/>
      <c r="N1175" s="43"/>
    </row>
    <row r="1176" spans="1:14" x14ac:dyDescent="0.25">
      <c r="A1176" s="39"/>
      <c r="B1176" s="40"/>
      <c r="D1176" s="26"/>
      <c r="E1176" s="27"/>
      <c r="H1176" s="41"/>
      <c r="I1176" s="29"/>
      <c r="M1176" s="37"/>
      <c r="N1176" s="43"/>
    </row>
    <row r="1177" spans="1:14" x14ac:dyDescent="0.25">
      <c r="A1177" s="39"/>
      <c r="B1177" s="40"/>
      <c r="D1177" s="26"/>
      <c r="E1177" s="27"/>
      <c r="H1177" s="41"/>
      <c r="I1177" s="29"/>
      <c r="M1177" s="37"/>
      <c r="N1177" s="43"/>
    </row>
    <row r="1178" spans="1:14" x14ac:dyDescent="0.25">
      <c r="A1178" s="39"/>
      <c r="B1178" s="40"/>
      <c r="D1178" s="26"/>
      <c r="E1178" s="27"/>
      <c r="H1178" s="41"/>
      <c r="I1178" s="29"/>
      <c r="M1178" s="37"/>
      <c r="N1178" s="43"/>
    </row>
    <row r="1179" spans="1:14" x14ac:dyDescent="0.25">
      <c r="A1179" s="39"/>
      <c r="B1179" s="40"/>
      <c r="D1179" s="26"/>
      <c r="E1179" s="27"/>
      <c r="H1179" s="41"/>
      <c r="I1179" s="29"/>
      <c r="M1179" s="37"/>
      <c r="N1179" s="43"/>
    </row>
    <row r="1180" spans="1:14" x14ac:dyDescent="0.25">
      <c r="A1180" s="39"/>
      <c r="B1180" s="40"/>
      <c r="D1180" s="26"/>
      <c r="E1180" s="27"/>
      <c r="H1180" s="41"/>
      <c r="I1180" s="29"/>
      <c r="M1180" s="37"/>
      <c r="N1180" s="43"/>
    </row>
    <row r="1181" spans="1:14" x14ac:dyDescent="0.25">
      <c r="A1181" s="39"/>
      <c r="B1181" s="40"/>
      <c r="D1181" s="26"/>
      <c r="E1181" s="27"/>
      <c r="H1181" s="41"/>
      <c r="I1181" s="29"/>
      <c r="M1181" s="37"/>
      <c r="N1181" s="43"/>
    </row>
    <row r="1182" spans="1:14" x14ac:dyDescent="0.25">
      <c r="A1182" s="39"/>
      <c r="B1182" s="40"/>
      <c r="D1182" s="26"/>
      <c r="E1182" s="27"/>
      <c r="H1182" s="41"/>
      <c r="I1182" s="29"/>
      <c r="M1182" s="37"/>
      <c r="N1182" s="43"/>
    </row>
    <row r="1183" spans="1:14" x14ac:dyDescent="0.25">
      <c r="A1183" s="39"/>
      <c r="B1183" s="40"/>
      <c r="D1183" s="26"/>
      <c r="E1183" s="27"/>
      <c r="H1183" s="41"/>
      <c r="I1183" s="29"/>
      <c r="M1183" s="37"/>
      <c r="N1183" s="43"/>
    </row>
    <row r="1184" spans="1:14" x14ac:dyDescent="0.25">
      <c r="A1184" s="39"/>
      <c r="B1184" s="40"/>
      <c r="D1184" s="26"/>
      <c r="E1184" s="27"/>
      <c r="H1184" s="41"/>
      <c r="I1184" s="29"/>
      <c r="M1184" s="37"/>
      <c r="N1184" s="43"/>
    </row>
    <row r="1185" spans="1:14" x14ac:dyDescent="0.25">
      <c r="A1185" s="39"/>
      <c r="B1185" s="40"/>
      <c r="D1185" s="26"/>
      <c r="E1185" s="27"/>
      <c r="H1185" s="41"/>
      <c r="I1185" s="29"/>
      <c r="M1185" s="37"/>
      <c r="N1185" s="43"/>
    </row>
    <row r="1186" spans="1:14" x14ac:dyDescent="0.25">
      <c r="A1186" s="39"/>
      <c r="B1186" s="40"/>
      <c r="D1186" s="26"/>
      <c r="E1186" s="27"/>
      <c r="H1186" s="41"/>
      <c r="I1186" s="29"/>
      <c r="M1186" s="37"/>
      <c r="N1186" s="43"/>
    </row>
    <row r="1187" spans="1:14" x14ac:dyDescent="0.25">
      <c r="A1187" s="39"/>
      <c r="B1187" s="40"/>
      <c r="D1187" s="26"/>
      <c r="E1187" s="27"/>
      <c r="H1187" s="41"/>
      <c r="I1187" s="29"/>
      <c r="M1187" s="37"/>
      <c r="N1187" s="43"/>
    </row>
    <row r="1188" spans="1:14" x14ac:dyDescent="0.25">
      <c r="A1188" s="39"/>
      <c r="B1188" s="40"/>
      <c r="D1188" s="26"/>
      <c r="E1188" s="27"/>
      <c r="H1188" s="41"/>
      <c r="I1188" s="29"/>
      <c r="M1188" s="37"/>
      <c r="N1188" s="43"/>
    </row>
    <row r="1189" spans="1:14" x14ac:dyDescent="0.25">
      <c r="A1189" s="39"/>
      <c r="B1189" s="40"/>
      <c r="D1189" s="26"/>
      <c r="E1189" s="27"/>
      <c r="H1189" s="41"/>
      <c r="I1189" s="29"/>
      <c r="M1189" s="37"/>
      <c r="N1189" s="43"/>
    </row>
    <row r="1190" spans="1:14" x14ac:dyDescent="0.25">
      <c r="A1190" s="39"/>
      <c r="B1190" s="40"/>
      <c r="D1190" s="26"/>
      <c r="E1190" s="27"/>
      <c r="H1190" s="41"/>
      <c r="I1190" s="29"/>
      <c r="M1190" s="37"/>
      <c r="N1190" s="43"/>
    </row>
    <row r="1191" spans="1:14" x14ac:dyDescent="0.25">
      <c r="A1191" s="39"/>
      <c r="B1191" s="40"/>
      <c r="D1191" s="26"/>
      <c r="E1191" s="27"/>
      <c r="H1191" s="41"/>
      <c r="I1191" s="29"/>
      <c r="M1191" s="37"/>
      <c r="N1191" s="43"/>
    </row>
    <row r="1192" spans="1:14" x14ac:dyDescent="0.25">
      <c r="A1192" s="39"/>
      <c r="B1192" s="40"/>
      <c r="D1192" s="26"/>
      <c r="E1192" s="27"/>
      <c r="H1192" s="41"/>
      <c r="I1192" s="29"/>
      <c r="M1192" s="37"/>
      <c r="N1192" s="43"/>
    </row>
    <row r="1193" spans="1:14" x14ac:dyDescent="0.25">
      <c r="A1193" s="39"/>
      <c r="B1193" s="40"/>
      <c r="D1193" s="26"/>
      <c r="E1193" s="27"/>
      <c r="H1193" s="41"/>
      <c r="I1193" s="29"/>
      <c r="M1193" s="37"/>
      <c r="N1193" s="43"/>
    </row>
    <row r="1194" spans="1:14" x14ac:dyDescent="0.25">
      <c r="A1194" s="39"/>
      <c r="B1194" s="40"/>
      <c r="D1194" s="26"/>
      <c r="E1194" s="27"/>
      <c r="H1194" s="41"/>
      <c r="I1194" s="29"/>
      <c r="M1194" s="37"/>
      <c r="N1194" s="43"/>
    </row>
    <row r="1195" spans="1:14" x14ac:dyDescent="0.25">
      <c r="A1195" s="39"/>
      <c r="B1195" s="40"/>
      <c r="D1195" s="26"/>
      <c r="E1195" s="27"/>
      <c r="H1195" s="41"/>
      <c r="I1195" s="29"/>
      <c r="M1195" s="37"/>
      <c r="N1195" s="43"/>
    </row>
    <row r="1196" spans="1:14" x14ac:dyDescent="0.25">
      <c r="A1196" s="39"/>
      <c r="B1196" s="40"/>
      <c r="D1196" s="26"/>
      <c r="E1196" s="27"/>
      <c r="H1196" s="41"/>
      <c r="I1196" s="29"/>
      <c r="M1196" s="37"/>
      <c r="N1196" s="43"/>
    </row>
    <row r="1197" spans="1:14" x14ac:dyDescent="0.25">
      <c r="A1197" s="39"/>
      <c r="B1197" s="40"/>
      <c r="D1197" s="26"/>
      <c r="E1197" s="27"/>
      <c r="H1197" s="41"/>
      <c r="I1197" s="29"/>
      <c r="M1197" s="37"/>
      <c r="N1197" s="43"/>
    </row>
    <row r="1198" spans="1:14" x14ac:dyDescent="0.25">
      <c r="A1198" s="39"/>
      <c r="B1198" s="40"/>
      <c r="D1198" s="26"/>
      <c r="E1198" s="27"/>
      <c r="H1198" s="41"/>
      <c r="I1198" s="29"/>
      <c r="M1198" s="37"/>
      <c r="N1198" s="43"/>
    </row>
    <row r="1199" spans="1:14" x14ac:dyDescent="0.25">
      <c r="A1199" s="39"/>
      <c r="B1199" s="40"/>
      <c r="D1199" s="26"/>
      <c r="E1199" s="27"/>
      <c r="H1199" s="41"/>
      <c r="I1199" s="29"/>
      <c r="M1199" s="37"/>
      <c r="N1199" s="43"/>
    </row>
    <row r="1200" spans="1:14" x14ac:dyDescent="0.25">
      <c r="A1200" s="39"/>
      <c r="B1200" s="40"/>
      <c r="D1200" s="26"/>
      <c r="E1200" s="27"/>
      <c r="H1200" s="41"/>
      <c r="I1200" s="29"/>
      <c r="M1200" s="37"/>
      <c r="N1200" s="43"/>
    </row>
    <row r="1201" spans="1:14" x14ac:dyDescent="0.25">
      <c r="A1201" s="39"/>
      <c r="B1201" s="40"/>
      <c r="D1201" s="26"/>
      <c r="E1201" s="27"/>
      <c r="H1201" s="41"/>
      <c r="I1201" s="29"/>
      <c r="M1201" s="37"/>
      <c r="N1201" s="43"/>
    </row>
    <row r="1202" spans="1:14" x14ac:dyDescent="0.25">
      <c r="A1202" s="39"/>
      <c r="B1202" s="40"/>
      <c r="D1202" s="26"/>
      <c r="E1202" s="27"/>
      <c r="H1202" s="41"/>
      <c r="I1202" s="29"/>
      <c r="M1202" s="37"/>
      <c r="N1202" s="43"/>
    </row>
    <row r="1203" spans="1:14" x14ac:dyDescent="0.25">
      <c r="A1203" s="39"/>
      <c r="B1203" s="40"/>
      <c r="D1203" s="26"/>
      <c r="E1203" s="27"/>
      <c r="H1203" s="41"/>
      <c r="I1203" s="29"/>
      <c r="M1203" s="37"/>
      <c r="N1203" s="43"/>
    </row>
    <row r="1204" spans="1:14" x14ac:dyDescent="0.25">
      <c r="A1204" s="39"/>
      <c r="B1204" s="40"/>
      <c r="D1204" s="26"/>
      <c r="E1204" s="27"/>
      <c r="H1204" s="41"/>
      <c r="I1204" s="29"/>
      <c r="M1204" s="37"/>
      <c r="N1204" s="43"/>
    </row>
    <row r="1205" spans="1:14" x14ac:dyDescent="0.25">
      <c r="A1205" s="39"/>
      <c r="B1205" s="40"/>
      <c r="D1205" s="26"/>
      <c r="E1205" s="27"/>
      <c r="H1205" s="41"/>
      <c r="I1205" s="29"/>
      <c r="M1205" s="37"/>
      <c r="N1205" s="43"/>
    </row>
    <row r="1206" spans="1:14" x14ac:dyDescent="0.25">
      <c r="A1206" s="39"/>
      <c r="B1206" s="40"/>
      <c r="D1206" s="26"/>
      <c r="E1206" s="27"/>
      <c r="H1206" s="41"/>
      <c r="I1206" s="29"/>
      <c r="M1206" s="37"/>
      <c r="N1206" s="43"/>
    </row>
    <row r="1207" spans="1:14" x14ac:dyDescent="0.25">
      <c r="A1207" s="39"/>
      <c r="B1207" s="40"/>
      <c r="D1207" s="26"/>
      <c r="E1207" s="27"/>
      <c r="H1207" s="41"/>
      <c r="I1207" s="29"/>
      <c r="M1207" s="37"/>
      <c r="N1207" s="43"/>
    </row>
    <row r="1208" spans="1:14" x14ac:dyDescent="0.25">
      <c r="A1208" s="39"/>
      <c r="B1208" s="40"/>
      <c r="D1208" s="26"/>
      <c r="E1208" s="27"/>
      <c r="H1208" s="41"/>
      <c r="I1208" s="29"/>
      <c r="M1208" s="37"/>
      <c r="N1208" s="43"/>
    </row>
    <row r="1209" spans="1:14" x14ac:dyDescent="0.25">
      <c r="A1209" s="39"/>
      <c r="B1209" s="40"/>
      <c r="D1209" s="26"/>
      <c r="E1209" s="27"/>
      <c r="H1209" s="41"/>
      <c r="I1209" s="29"/>
      <c r="M1209" s="37"/>
      <c r="N1209" s="43"/>
    </row>
    <row r="1210" spans="1:14" x14ac:dyDescent="0.25">
      <c r="A1210" s="39"/>
      <c r="B1210" s="40"/>
      <c r="D1210" s="26"/>
      <c r="E1210" s="27"/>
      <c r="H1210" s="41"/>
      <c r="I1210" s="29"/>
      <c r="M1210" s="37"/>
      <c r="N1210" s="43"/>
    </row>
    <row r="1211" spans="1:14" x14ac:dyDescent="0.25">
      <c r="A1211" s="39"/>
      <c r="B1211" s="40"/>
      <c r="D1211" s="26"/>
      <c r="E1211" s="27"/>
      <c r="H1211" s="41"/>
      <c r="I1211" s="29"/>
      <c r="M1211" s="37"/>
      <c r="N1211" s="43"/>
    </row>
    <row r="1212" spans="1:14" x14ac:dyDescent="0.25">
      <c r="A1212" s="39"/>
      <c r="B1212" s="40"/>
      <c r="D1212" s="26"/>
      <c r="E1212" s="27"/>
      <c r="H1212" s="41"/>
      <c r="I1212" s="29"/>
      <c r="M1212" s="37"/>
      <c r="N1212" s="43"/>
    </row>
    <row r="1213" spans="1:14" x14ac:dyDescent="0.25">
      <c r="A1213" s="39"/>
      <c r="B1213" s="40"/>
      <c r="D1213" s="26"/>
      <c r="E1213" s="27"/>
      <c r="H1213" s="41"/>
      <c r="I1213" s="29"/>
      <c r="M1213" s="37"/>
      <c r="N1213" s="43"/>
    </row>
    <row r="1214" spans="1:14" x14ac:dyDescent="0.25">
      <c r="A1214" s="39"/>
      <c r="B1214" s="40"/>
      <c r="D1214" s="26"/>
      <c r="E1214" s="27"/>
      <c r="H1214" s="41"/>
      <c r="I1214" s="29"/>
      <c r="M1214" s="37"/>
      <c r="N1214" s="43"/>
    </row>
    <row r="1215" spans="1:14" x14ac:dyDescent="0.25">
      <c r="A1215" s="39"/>
      <c r="B1215" s="40"/>
      <c r="D1215" s="26"/>
      <c r="E1215" s="27"/>
      <c r="H1215" s="41"/>
      <c r="I1215" s="29"/>
      <c r="M1215" s="37"/>
      <c r="N1215" s="43"/>
    </row>
    <row r="1216" spans="1:14" x14ac:dyDescent="0.25">
      <c r="A1216" s="39"/>
      <c r="B1216" s="40"/>
      <c r="D1216" s="26"/>
      <c r="E1216" s="27"/>
      <c r="H1216" s="41"/>
      <c r="I1216" s="29"/>
      <c r="M1216" s="37"/>
      <c r="N1216" s="43"/>
    </row>
    <row r="1217" spans="1:14" x14ac:dyDescent="0.25">
      <c r="A1217" s="39"/>
      <c r="B1217" s="40"/>
      <c r="D1217" s="26"/>
      <c r="E1217" s="27"/>
      <c r="H1217" s="41"/>
      <c r="I1217" s="29"/>
      <c r="M1217" s="37"/>
      <c r="N1217" s="43"/>
    </row>
    <row r="1218" spans="1:14" x14ac:dyDescent="0.25">
      <c r="A1218" s="39"/>
      <c r="B1218" s="40"/>
      <c r="D1218" s="26"/>
      <c r="E1218" s="27"/>
      <c r="H1218" s="41"/>
      <c r="I1218" s="29"/>
      <c r="M1218" s="37"/>
      <c r="N1218" s="43"/>
    </row>
    <row r="1219" spans="1:14" x14ac:dyDescent="0.25">
      <c r="A1219" s="39"/>
      <c r="B1219" s="40"/>
      <c r="D1219" s="26"/>
      <c r="E1219" s="27"/>
      <c r="H1219" s="41"/>
      <c r="I1219" s="29"/>
      <c r="M1219" s="37"/>
      <c r="N1219" s="43"/>
    </row>
    <row r="1220" spans="1:14" x14ac:dyDescent="0.25">
      <c r="A1220" s="39"/>
      <c r="B1220" s="40"/>
      <c r="D1220" s="26"/>
      <c r="E1220" s="27"/>
      <c r="H1220" s="41"/>
      <c r="I1220" s="29"/>
      <c r="M1220" s="37"/>
      <c r="N1220" s="43"/>
    </row>
    <row r="1221" spans="1:14" x14ac:dyDescent="0.25">
      <c r="A1221" s="39"/>
      <c r="B1221" s="40"/>
      <c r="D1221" s="26"/>
      <c r="E1221" s="27"/>
      <c r="H1221" s="41"/>
      <c r="I1221" s="29"/>
      <c r="M1221" s="37"/>
      <c r="N1221" s="43"/>
    </row>
    <row r="1222" spans="1:14" x14ac:dyDescent="0.25">
      <c r="A1222" s="39"/>
      <c r="B1222" s="40"/>
      <c r="D1222" s="26"/>
      <c r="E1222" s="27"/>
      <c r="H1222" s="41"/>
      <c r="I1222" s="29"/>
      <c r="M1222" s="37"/>
      <c r="N1222" s="43"/>
    </row>
    <row r="1223" spans="1:14" x14ac:dyDescent="0.25">
      <c r="A1223" s="39"/>
      <c r="B1223" s="40"/>
      <c r="D1223" s="26"/>
      <c r="E1223" s="27"/>
      <c r="H1223" s="41"/>
      <c r="I1223" s="29"/>
      <c r="M1223" s="37"/>
      <c r="N1223" s="43"/>
    </row>
    <row r="1224" spans="1:14" x14ac:dyDescent="0.25">
      <c r="A1224" s="39"/>
      <c r="B1224" s="40"/>
      <c r="D1224" s="26"/>
      <c r="E1224" s="27"/>
      <c r="H1224" s="41"/>
      <c r="I1224" s="29"/>
      <c r="M1224" s="37"/>
      <c r="N1224" s="43"/>
    </row>
    <row r="1225" spans="1:14" x14ac:dyDescent="0.25">
      <c r="A1225" s="39"/>
      <c r="B1225" s="40"/>
      <c r="D1225" s="26"/>
      <c r="E1225" s="27"/>
      <c r="H1225" s="41"/>
      <c r="I1225" s="29"/>
      <c r="M1225" s="37"/>
      <c r="N1225" s="43"/>
    </row>
    <row r="1226" spans="1:14" x14ac:dyDescent="0.25">
      <c r="A1226" s="39"/>
      <c r="B1226" s="40"/>
      <c r="D1226" s="26"/>
      <c r="E1226" s="27"/>
      <c r="H1226" s="41"/>
      <c r="I1226" s="29"/>
      <c r="M1226" s="37"/>
      <c r="N1226" s="43"/>
    </row>
    <row r="1227" spans="1:14" x14ac:dyDescent="0.25">
      <c r="A1227" s="39"/>
      <c r="B1227" s="40"/>
      <c r="D1227" s="26"/>
      <c r="E1227" s="27"/>
      <c r="H1227" s="41"/>
      <c r="I1227" s="29"/>
      <c r="M1227" s="37"/>
      <c r="N1227" s="43"/>
    </row>
    <row r="1228" spans="1:14" x14ac:dyDescent="0.25">
      <c r="A1228" s="39"/>
      <c r="B1228" s="40"/>
      <c r="D1228" s="26"/>
      <c r="E1228" s="27"/>
      <c r="H1228" s="41"/>
      <c r="I1228" s="29"/>
      <c r="M1228" s="37"/>
      <c r="N1228" s="43"/>
    </row>
    <row r="1229" spans="1:14" x14ac:dyDescent="0.25">
      <c r="A1229" s="39"/>
      <c r="B1229" s="40"/>
      <c r="D1229" s="26"/>
      <c r="E1229" s="27"/>
      <c r="H1229" s="41"/>
      <c r="I1229" s="29"/>
      <c r="M1229" s="37"/>
      <c r="N1229" s="43"/>
    </row>
    <row r="1230" spans="1:14" x14ac:dyDescent="0.25">
      <c r="A1230" s="39"/>
      <c r="B1230" s="40"/>
      <c r="D1230" s="26"/>
      <c r="E1230" s="27"/>
      <c r="H1230" s="41"/>
      <c r="I1230" s="29"/>
      <c r="M1230" s="37"/>
      <c r="N1230" s="43"/>
    </row>
    <row r="1231" spans="1:14" x14ac:dyDescent="0.25">
      <c r="A1231" s="39"/>
      <c r="B1231" s="40"/>
      <c r="D1231" s="26"/>
      <c r="E1231" s="27"/>
      <c r="H1231" s="41"/>
      <c r="I1231" s="29"/>
      <c r="M1231" s="37"/>
      <c r="N1231" s="43"/>
    </row>
    <row r="1232" spans="1:14" x14ac:dyDescent="0.25">
      <c r="A1232" s="39"/>
      <c r="B1232" s="40"/>
      <c r="D1232" s="26"/>
      <c r="E1232" s="27"/>
      <c r="H1232" s="41"/>
      <c r="I1232" s="29"/>
      <c r="M1232" s="37"/>
      <c r="N1232" s="43"/>
    </row>
    <row r="1233" spans="1:14" x14ac:dyDescent="0.25">
      <c r="A1233" s="39"/>
      <c r="B1233" s="40"/>
      <c r="D1233" s="26"/>
      <c r="E1233" s="27"/>
      <c r="H1233" s="41"/>
      <c r="I1233" s="29"/>
      <c r="M1233" s="37"/>
      <c r="N1233" s="43"/>
    </row>
    <row r="1234" spans="1:14" x14ac:dyDescent="0.25">
      <c r="A1234" s="39"/>
      <c r="B1234" s="40"/>
      <c r="D1234" s="26"/>
      <c r="E1234" s="27"/>
      <c r="H1234" s="41"/>
      <c r="I1234" s="29"/>
      <c r="M1234" s="37"/>
      <c r="N1234" s="43"/>
    </row>
    <row r="1235" spans="1:14" x14ac:dyDescent="0.25">
      <c r="A1235" s="39"/>
      <c r="B1235" s="40"/>
      <c r="D1235" s="26"/>
      <c r="E1235" s="27"/>
      <c r="H1235" s="41"/>
      <c r="I1235" s="29"/>
      <c r="M1235" s="37"/>
      <c r="N1235" s="43"/>
    </row>
    <row r="1236" spans="1:14" x14ac:dyDescent="0.25">
      <c r="A1236" s="39"/>
      <c r="B1236" s="40"/>
      <c r="D1236" s="26"/>
      <c r="E1236" s="27"/>
      <c r="H1236" s="41"/>
      <c r="I1236" s="29"/>
      <c r="M1236" s="37"/>
      <c r="N1236" s="43"/>
    </row>
    <row r="1237" spans="1:14" x14ac:dyDescent="0.25">
      <c r="A1237" s="39"/>
      <c r="B1237" s="40"/>
      <c r="D1237" s="26"/>
      <c r="E1237" s="27"/>
      <c r="H1237" s="41"/>
      <c r="I1237" s="29"/>
      <c r="M1237" s="37"/>
      <c r="N1237" s="43"/>
    </row>
    <row r="1238" spans="1:14" x14ac:dyDescent="0.25">
      <c r="A1238" s="39"/>
      <c r="B1238" s="40"/>
      <c r="D1238" s="26"/>
      <c r="E1238" s="27"/>
      <c r="H1238" s="41"/>
      <c r="I1238" s="29"/>
      <c r="M1238" s="37"/>
      <c r="N1238" s="43"/>
    </row>
    <row r="1239" spans="1:14" x14ac:dyDescent="0.25">
      <c r="A1239" s="39"/>
      <c r="B1239" s="40"/>
      <c r="D1239" s="26"/>
      <c r="E1239" s="27"/>
      <c r="H1239" s="41"/>
      <c r="I1239" s="29"/>
      <c r="M1239" s="37"/>
      <c r="N1239" s="43"/>
    </row>
    <row r="1240" spans="1:14" x14ac:dyDescent="0.25">
      <c r="A1240" s="39"/>
      <c r="B1240" s="40"/>
      <c r="D1240" s="26"/>
      <c r="E1240" s="27"/>
      <c r="H1240" s="41"/>
      <c r="I1240" s="29"/>
      <c r="M1240" s="37"/>
      <c r="N1240" s="43"/>
    </row>
    <row r="1241" spans="1:14" x14ac:dyDescent="0.25">
      <c r="A1241" s="39"/>
      <c r="B1241" s="40"/>
      <c r="D1241" s="26"/>
      <c r="E1241" s="27"/>
      <c r="H1241" s="41"/>
      <c r="I1241" s="29"/>
      <c r="M1241" s="37"/>
      <c r="N1241" s="43"/>
    </row>
    <row r="1242" spans="1:14" x14ac:dyDescent="0.25">
      <c r="A1242" s="39"/>
      <c r="B1242" s="40"/>
      <c r="D1242" s="26"/>
      <c r="E1242" s="27"/>
      <c r="H1242" s="41"/>
      <c r="I1242" s="29"/>
      <c r="M1242" s="37"/>
      <c r="N1242" s="43"/>
    </row>
    <row r="1243" spans="1:14" x14ac:dyDescent="0.25">
      <c r="A1243" s="39"/>
      <c r="B1243" s="40"/>
      <c r="D1243" s="26"/>
      <c r="E1243" s="27"/>
      <c r="H1243" s="41"/>
      <c r="I1243" s="29"/>
      <c r="M1243" s="37"/>
      <c r="N1243" s="43"/>
    </row>
    <row r="1244" spans="1:14" x14ac:dyDescent="0.25">
      <c r="A1244" s="39"/>
      <c r="B1244" s="40"/>
      <c r="D1244" s="26"/>
      <c r="E1244" s="27"/>
      <c r="H1244" s="41"/>
      <c r="I1244" s="29"/>
      <c r="M1244" s="37"/>
      <c r="N1244" s="43"/>
    </row>
    <row r="1245" spans="1:14" x14ac:dyDescent="0.25">
      <c r="A1245" s="39"/>
      <c r="B1245" s="40"/>
      <c r="D1245" s="26"/>
      <c r="E1245" s="27"/>
      <c r="H1245" s="41"/>
      <c r="I1245" s="29"/>
      <c r="M1245" s="37"/>
      <c r="N1245" s="43"/>
    </row>
    <row r="1246" spans="1:14" x14ac:dyDescent="0.25">
      <c r="A1246" s="39"/>
      <c r="B1246" s="40"/>
      <c r="D1246" s="26"/>
      <c r="E1246" s="27"/>
      <c r="H1246" s="41"/>
      <c r="I1246" s="29"/>
      <c r="M1246" s="37"/>
      <c r="N1246" s="43"/>
    </row>
    <row r="1247" spans="1:14" x14ac:dyDescent="0.25">
      <c r="A1247" s="39"/>
      <c r="B1247" s="40"/>
      <c r="D1247" s="26"/>
      <c r="E1247" s="27"/>
      <c r="H1247" s="41"/>
      <c r="I1247" s="29"/>
      <c r="M1247" s="37"/>
      <c r="N1247" s="43"/>
    </row>
    <row r="1248" spans="1:14" x14ac:dyDescent="0.25">
      <c r="A1248" s="39"/>
      <c r="B1248" s="40"/>
      <c r="D1248" s="26"/>
      <c r="E1248" s="27"/>
      <c r="H1248" s="41"/>
      <c r="I1248" s="29"/>
      <c r="M1248" s="37"/>
      <c r="N1248" s="43"/>
    </row>
    <row r="1249" spans="1:14" x14ac:dyDescent="0.25">
      <c r="A1249" s="39"/>
      <c r="B1249" s="40"/>
      <c r="D1249" s="26"/>
      <c r="E1249" s="27"/>
      <c r="H1249" s="41"/>
      <c r="I1249" s="29"/>
      <c r="M1249" s="37"/>
      <c r="N1249" s="43"/>
    </row>
    <row r="1250" spans="1:14" x14ac:dyDescent="0.25">
      <c r="A1250" s="39"/>
      <c r="B1250" s="40"/>
      <c r="D1250" s="26"/>
      <c r="E1250" s="27"/>
      <c r="H1250" s="41"/>
      <c r="I1250" s="29"/>
      <c r="M1250" s="37"/>
      <c r="N1250" s="43"/>
    </row>
    <row r="1251" spans="1:14" x14ac:dyDescent="0.25">
      <c r="A1251" s="39"/>
      <c r="B1251" s="40"/>
      <c r="D1251" s="26"/>
      <c r="E1251" s="27"/>
      <c r="H1251" s="41"/>
      <c r="I1251" s="29"/>
      <c r="M1251" s="37"/>
      <c r="N1251" s="43"/>
    </row>
    <row r="1252" spans="1:14" x14ac:dyDescent="0.25">
      <c r="A1252" s="39"/>
      <c r="B1252" s="40"/>
      <c r="D1252" s="26"/>
      <c r="E1252" s="27"/>
      <c r="H1252" s="41"/>
      <c r="I1252" s="29"/>
      <c r="M1252" s="37"/>
      <c r="N1252" s="43"/>
    </row>
    <row r="1253" spans="1:14" x14ac:dyDescent="0.25">
      <c r="A1253" s="39"/>
      <c r="B1253" s="40"/>
      <c r="D1253" s="26"/>
      <c r="E1253" s="27"/>
      <c r="H1253" s="41"/>
      <c r="I1253" s="29"/>
      <c r="M1253" s="37"/>
      <c r="N1253" s="43"/>
    </row>
    <row r="1254" spans="1:14" x14ac:dyDescent="0.25">
      <c r="A1254" s="39"/>
      <c r="B1254" s="40"/>
      <c r="D1254" s="26"/>
      <c r="E1254" s="27"/>
      <c r="H1254" s="41"/>
      <c r="I1254" s="29"/>
      <c r="M1254" s="37"/>
      <c r="N1254" s="43"/>
    </row>
    <row r="1255" spans="1:14" x14ac:dyDescent="0.25">
      <c r="A1255" s="39"/>
      <c r="B1255" s="40"/>
      <c r="D1255" s="26"/>
      <c r="E1255" s="27"/>
      <c r="H1255" s="41"/>
      <c r="I1255" s="29"/>
      <c r="M1255" s="37"/>
      <c r="N1255" s="43"/>
    </row>
    <row r="1256" spans="1:14" x14ac:dyDescent="0.25">
      <c r="A1256" s="39"/>
      <c r="B1256" s="40"/>
      <c r="D1256" s="26"/>
      <c r="E1256" s="27"/>
      <c r="H1256" s="41"/>
      <c r="I1256" s="29"/>
      <c r="M1256" s="37"/>
      <c r="N1256" s="43"/>
    </row>
    <row r="1257" spans="1:14" x14ac:dyDescent="0.25">
      <c r="A1257" s="39"/>
      <c r="B1257" s="40"/>
      <c r="D1257" s="26"/>
      <c r="E1257" s="27"/>
      <c r="H1257" s="41"/>
      <c r="I1257" s="29"/>
      <c r="M1257" s="37"/>
      <c r="N1257" s="43"/>
    </row>
    <row r="1258" spans="1:14" x14ac:dyDescent="0.25">
      <c r="A1258" s="39"/>
      <c r="B1258" s="40"/>
      <c r="D1258" s="26"/>
      <c r="E1258" s="27"/>
      <c r="H1258" s="41"/>
      <c r="I1258" s="29"/>
      <c r="M1258" s="37"/>
      <c r="N1258" s="43"/>
    </row>
    <row r="1259" spans="1:14" x14ac:dyDescent="0.25">
      <c r="A1259" s="39"/>
      <c r="B1259" s="40"/>
      <c r="D1259" s="26"/>
      <c r="E1259" s="27"/>
      <c r="H1259" s="41"/>
      <c r="I1259" s="29"/>
      <c r="M1259" s="37"/>
      <c r="N1259" s="43"/>
    </row>
    <row r="1260" spans="1:14" x14ac:dyDescent="0.25">
      <c r="A1260" s="39"/>
      <c r="B1260" s="40"/>
      <c r="D1260" s="26"/>
      <c r="E1260" s="27"/>
      <c r="H1260" s="41"/>
      <c r="I1260" s="29"/>
      <c r="M1260" s="37"/>
      <c r="N1260" s="43"/>
    </row>
    <row r="1261" spans="1:14" x14ac:dyDescent="0.25">
      <c r="A1261" s="39"/>
      <c r="B1261" s="40"/>
      <c r="D1261" s="26"/>
      <c r="E1261" s="27"/>
      <c r="H1261" s="41"/>
      <c r="I1261" s="29"/>
      <c r="M1261" s="37"/>
      <c r="N1261" s="43"/>
    </row>
    <row r="1262" spans="1:14" x14ac:dyDescent="0.25">
      <c r="A1262" s="39"/>
      <c r="B1262" s="40"/>
      <c r="D1262" s="26"/>
      <c r="E1262" s="27"/>
      <c r="H1262" s="41"/>
      <c r="I1262" s="29"/>
      <c r="M1262" s="37"/>
      <c r="N1262" s="43"/>
    </row>
    <row r="1263" spans="1:14" x14ac:dyDescent="0.25">
      <c r="A1263" s="39"/>
      <c r="B1263" s="40"/>
      <c r="D1263" s="26"/>
      <c r="E1263" s="27"/>
      <c r="H1263" s="41"/>
      <c r="I1263" s="29"/>
      <c r="M1263" s="37"/>
      <c r="N1263" s="43"/>
    </row>
    <row r="1264" spans="1:14" x14ac:dyDescent="0.25">
      <c r="A1264" s="39"/>
      <c r="B1264" s="40"/>
      <c r="D1264" s="26"/>
      <c r="E1264" s="27"/>
      <c r="H1264" s="41"/>
      <c r="I1264" s="29"/>
      <c r="M1264" s="37"/>
      <c r="N1264" s="43"/>
    </row>
    <row r="1265" spans="1:14" x14ac:dyDescent="0.25">
      <c r="A1265" s="39"/>
      <c r="B1265" s="40"/>
      <c r="D1265" s="26"/>
      <c r="E1265" s="27"/>
      <c r="H1265" s="41"/>
      <c r="I1265" s="29"/>
      <c r="M1265" s="37"/>
      <c r="N1265" s="43"/>
    </row>
    <row r="1266" spans="1:14" x14ac:dyDescent="0.25">
      <c r="A1266" s="39"/>
      <c r="B1266" s="40"/>
      <c r="D1266" s="26"/>
      <c r="E1266" s="27"/>
      <c r="H1266" s="41"/>
      <c r="I1266" s="29"/>
      <c r="M1266" s="37"/>
      <c r="N1266" s="43"/>
    </row>
    <row r="1267" spans="1:14" x14ac:dyDescent="0.25">
      <c r="A1267" s="39"/>
      <c r="B1267" s="40"/>
      <c r="D1267" s="26"/>
      <c r="E1267" s="27"/>
      <c r="H1267" s="41"/>
      <c r="I1267" s="29"/>
      <c r="M1267" s="37"/>
      <c r="N1267" s="43"/>
    </row>
    <row r="1268" spans="1:14" x14ac:dyDescent="0.25">
      <c r="A1268" s="39"/>
      <c r="B1268" s="40"/>
      <c r="D1268" s="26"/>
      <c r="E1268" s="27"/>
      <c r="H1268" s="41"/>
      <c r="I1268" s="29"/>
      <c r="M1268" s="37"/>
      <c r="N1268" s="43"/>
    </row>
    <row r="1269" spans="1:14" x14ac:dyDescent="0.25">
      <c r="A1269" s="39"/>
      <c r="B1269" s="40"/>
      <c r="D1269" s="26"/>
      <c r="E1269" s="27"/>
      <c r="H1269" s="41"/>
      <c r="I1269" s="29"/>
      <c r="M1269" s="37"/>
      <c r="N1269" s="43"/>
    </row>
    <row r="1270" spans="1:14" x14ac:dyDescent="0.25">
      <c r="A1270" s="39"/>
      <c r="B1270" s="40"/>
      <c r="D1270" s="26"/>
      <c r="E1270" s="27"/>
      <c r="H1270" s="41"/>
      <c r="I1270" s="29"/>
      <c r="M1270" s="37"/>
      <c r="N1270" s="43"/>
    </row>
    <row r="1271" spans="1:14" x14ac:dyDescent="0.25">
      <c r="A1271" s="39"/>
      <c r="B1271" s="40"/>
      <c r="D1271" s="26"/>
      <c r="E1271" s="27"/>
      <c r="H1271" s="41"/>
      <c r="I1271" s="29"/>
      <c r="M1271" s="37"/>
      <c r="N1271" s="43"/>
    </row>
    <row r="1272" spans="1:14" x14ac:dyDescent="0.25">
      <c r="A1272" s="39"/>
      <c r="B1272" s="40"/>
      <c r="D1272" s="26"/>
      <c r="E1272" s="27"/>
      <c r="H1272" s="41"/>
      <c r="I1272" s="29"/>
      <c r="M1272" s="37"/>
      <c r="N1272" s="43"/>
    </row>
    <row r="1273" spans="1:14" x14ac:dyDescent="0.25">
      <c r="A1273" s="39"/>
      <c r="B1273" s="40"/>
      <c r="D1273" s="26"/>
      <c r="E1273" s="27"/>
      <c r="H1273" s="41"/>
      <c r="I1273" s="29"/>
      <c r="M1273" s="37"/>
      <c r="N1273" s="43"/>
    </row>
    <row r="1274" spans="1:14" x14ac:dyDescent="0.25">
      <c r="A1274" s="39"/>
      <c r="B1274" s="40"/>
      <c r="D1274" s="26"/>
      <c r="E1274" s="27"/>
      <c r="H1274" s="41"/>
      <c r="I1274" s="29"/>
      <c r="M1274" s="37"/>
      <c r="N1274" s="43"/>
    </row>
    <row r="1275" spans="1:14" x14ac:dyDescent="0.25">
      <c r="A1275" s="39"/>
      <c r="B1275" s="40"/>
      <c r="D1275" s="26"/>
      <c r="E1275" s="27"/>
      <c r="H1275" s="41"/>
      <c r="I1275" s="29"/>
      <c r="M1275" s="37"/>
      <c r="N1275" s="43"/>
    </row>
    <row r="1276" spans="1:14" x14ac:dyDescent="0.25">
      <c r="A1276" s="39"/>
      <c r="B1276" s="40"/>
      <c r="D1276" s="26"/>
      <c r="E1276" s="27"/>
      <c r="H1276" s="41"/>
      <c r="I1276" s="29"/>
      <c r="M1276" s="37"/>
      <c r="N1276" s="43"/>
    </row>
    <row r="1277" spans="1:14" x14ac:dyDescent="0.25">
      <c r="A1277" s="39"/>
      <c r="B1277" s="40"/>
      <c r="D1277" s="26"/>
      <c r="E1277" s="27"/>
      <c r="H1277" s="41"/>
      <c r="I1277" s="29"/>
      <c r="M1277" s="37"/>
      <c r="N1277" s="43"/>
    </row>
    <row r="1278" spans="1:14" x14ac:dyDescent="0.25">
      <c r="A1278" s="39"/>
      <c r="B1278" s="40"/>
      <c r="D1278" s="26"/>
      <c r="E1278" s="27"/>
      <c r="H1278" s="41"/>
      <c r="I1278" s="29"/>
      <c r="M1278" s="37"/>
      <c r="N1278" s="43"/>
    </row>
    <row r="1279" spans="1:14" x14ac:dyDescent="0.25">
      <c r="A1279" s="39"/>
      <c r="B1279" s="40"/>
      <c r="D1279" s="26"/>
      <c r="E1279" s="27"/>
      <c r="H1279" s="41"/>
      <c r="I1279" s="29"/>
      <c r="M1279" s="37"/>
      <c r="N1279" s="43"/>
    </row>
    <row r="1280" spans="1:14" x14ac:dyDescent="0.25">
      <c r="A1280" s="39"/>
      <c r="B1280" s="40"/>
      <c r="D1280" s="26"/>
      <c r="E1280" s="27"/>
      <c r="H1280" s="41"/>
      <c r="I1280" s="29"/>
      <c r="M1280" s="37"/>
      <c r="N1280" s="43"/>
    </row>
    <row r="1281" spans="1:14" x14ac:dyDescent="0.25">
      <c r="A1281" s="39"/>
      <c r="B1281" s="40"/>
      <c r="D1281" s="26"/>
      <c r="E1281" s="27"/>
      <c r="H1281" s="41"/>
      <c r="I1281" s="29"/>
      <c r="M1281" s="37"/>
      <c r="N1281" s="43"/>
    </row>
    <row r="1282" spans="1:14" x14ac:dyDescent="0.25">
      <c r="A1282" s="39"/>
      <c r="B1282" s="40"/>
      <c r="D1282" s="26"/>
      <c r="E1282" s="27"/>
      <c r="H1282" s="41"/>
      <c r="I1282" s="29"/>
      <c r="M1282" s="37"/>
      <c r="N1282" s="43"/>
    </row>
    <row r="1283" spans="1:14" x14ac:dyDescent="0.25">
      <c r="A1283" s="39"/>
      <c r="B1283" s="40"/>
      <c r="D1283" s="26"/>
      <c r="E1283" s="27"/>
      <c r="H1283" s="41"/>
      <c r="I1283" s="29"/>
      <c r="M1283" s="37"/>
      <c r="N1283" s="43"/>
    </row>
    <row r="1284" spans="1:14" x14ac:dyDescent="0.25">
      <c r="A1284" s="39"/>
      <c r="B1284" s="40"/>
      <c r="D1284" s="26"/>
      <c r="E1284" s="27"/>
      <c r="H1284" s="41"/>
      <c r="I1284" s="29"/>
      <c r="M1284" s="37"/>
      <c r="N1284" s="43"/>
    </row>
    <row r="1285" spans="1:14" x14ac:dyDescent="0.25">
      <c r="A1285" s="39"/>
      <c r="B1285" s="40"/>
      <c r="D1285" s="26"/>
      <c r="E1285" s="27"/>
      <c r="H1285" s="41"/>
      <c r="I1285" s="29"/>
      <c r="M1285" s="37"/>
      <c r="N1285" s="43"/>
    </row>
    <row r="1286" spans="1:14" x14ac:dyDescent="0.25">
      <c r="A1286" s="39"/>
      <c r="B1286" s="40"/>
      <c r="D1286" s="26"/>
      <c r="E1286" s="27"/>
      <c r="H1286" s="41"/>
      <c r="I1286" s="29"/>
      <c r="M1286" s="37"/>
      <c r="N1286" s="43"/>
    </row>
    <row r="1287" spans="1:14" x14ac:dyDescent="0.25">
      <c r="A1287" s="39"/>
      <c r="B1287" s="40"/>
      <c r="D1287" s="26"/>
      <c r="E1287" s="27"/>
      <c r="H1287" s="41"/>
      <c r="I1287" s="29"/>
      <c r="M1287" s="37"/>
      <c r="N1287" s="43"/>
    </row>
    <row r="1288" spans="1:14" x14ac:dyDescent="0.25">
      <c r="A1288" s="39"/>
      <c r="B1288" s="40"/>
      <c r="D1288" s="26"/>
      <c r="E1288" s="27"/>
      <c r="H1288" s="41"/>
      <c r="I1288" s="29"/>
      <c r="M1288" s="37"/>
      <c r="N1288" s="43"/>
    </row>
    <row r="1289" spans="1:14" x14ac:dyDescent="0.25">
      <c r="A1289" s="39"/>
      <c r="B1289" s="40"/>
      <c r="D1289" s="26"/>
      <c r="E1289" s="27"/>
      <c r="H1289" s="41"/>
      <c r="I1289" s="29"/>
      <c r="M1289" s="37"/>
      <c r="N1289" s="43"/>
    </row>
    <row r="1290" spans="1:14" x14ac:dyDescent="0.25">
      <c r="A1290" s="39"/>
      <c r="B1290" s="40"/>
      <c r="D1290" s="26"/>
      <c r="E1290" s="27"/>
      <c r="H1290" s="41"/>
      <c r="I1290" s="29"/>
      <c r="M1290" s="37"/>
      <c r="N1290" s="43"/>
    </row>
    <row r="1291" spans="1:14" x14ac:dyDescent="0.25">
      <c r="A1291" s="39"/>
      <c r="B1291" s="40"/>
      <c r="D1291" s="26"/>
      <c r="E1291" s="27"/>
      <c r="H1291" s="41"/>
      <c r="I1291" s="29"/>
      <c r="M1291" s="37"/>
      <c r="N1291" s="43"/>
    </row>
    <row r="1292" spans="1:14" x14ac:dyDescent="0.25">
      <c r="A1292" s="39"/>
      <c r="B1292" s="40"/>
      <c r="D1292" s="26"/>
      <c r="E1292" s="27"/>
      <c r="H1292" s="41"/>
      <c r="I1292" s="29"/>
      <c r="M1292" s="37"/>
      <c r="N1292" s="43"/>
    </row>
    <row r="1293" spans="1:14" x14ac:dyDescent="0.25">
      <c r="A1293" s="39"/>
      <c r="B1293" s="40"/>
      <c r="D1293" s="26"/>
      <c r="E1293" s="27"/>
      <c r="H1293" s="41"/>
      <c r="I1293" s="29"/>
      <c r="M1293" s="37"/>
      <c r="N1293" s="43"/>
    </row>
    <row r="1294" spans="1:14" x14ac:dyDescent="0.25">
      <c r="A1294" s="39"/>
      <c r="B1294" s="40"/>
      <c r="D1294" s="26"/>
      <c r="E1294" s="27"/>
      <c r="H1294" s="41"/>
      <c r="I1294" s="29"/>
      <c r="M1294" s="37"/>
      <c r="N1294" s="43"/>
    </row>
    <row r="1295" spans="1:14" x14ac:dyDescent="0.25">
      <c r="A1295" s="39"/>
      <c r="B1295" s="40"/>
      <c r="D1295" s="26"/>
      <c r="E1295" s="27"/>
      <c r="H1295" s="41"/>
      <c r="I1295" s="29"/>
      <c r="M1295" s="37"/>
      <c r="N1295" s="43"/>
    </row>
    <row r="1296" spans="1:14" x14ac:dyDescent="0.25">
      <c r="A1296" s="39"/>
      <c r="B1296" s="40"/>
      <c r="D1296" s="26"/>
      <c r="E1296" s="27"/>
      <c r="H1296" s="41"/>
      <c r="I1296" s="29"/>
      <c r="M1296" s="37"/>
      <c r="N1296" s="43"/>
    </row>
    <row r="1297" spans="1:14" x14ac:dyDescent="0.25">
      <c r="A1297" s="39"/>
      <c r="B1297" s="40"/>
      <c r="D1297" s="26"/>
      <c r="E1297" s="27"/>
      <c r="H1297" s="41"/>
      <c r="I1297" s="29"/>
      <c r="M1297" s="37"/>
      <c r="N1297" s="43"/>
    </row>
    <row r="1298" spans="1:14" x14ac:dyDescent="0.25">
      <c r="A1298" s="39"/>
      <c r="B1298" s="40"/>
      <c r="D1298" s="26"/>
      <c r="E1298" s="27"/>
      <c r="H1298" s="41"/>
      <c r="I1298" s="29"/>
      <c r="M1298" s="37"/>
      <c r="N1298" s="43"/>
    </row>
    <row r="1299" spans="1:14" x14ac:dyDescent="0.25">
      <c r="A1299" s="39"/>
      <c r="B1299" s="40"/>
      <c r="D1299" s="26"/>
      <c r="E1299" s="27"/>
      <c r="H1299" s="41"/>
      <c r="I1299" s="29"/>
      <c r="M1299" s="37"/>
      <c r="N1299" s="43"/>
    </row>
    <row r="1300" spans="1:14" x14ac:dyDescent="0.25">
      <c r="A1300" s="39"/>
      <c r="B1300" s="40"/>
      <c r="D1300" s="26"/>
      <c r="E1300" s="27"/>
      <c r="H1300" s="41"/>
      <c r="I1300" s="29"/>
      <c r="M1300" s="37"/>
      <c r="N1300" s="43"/>
    </row>
    <row r="1301" spans="1:14" x14ac:dyDescent="0.25">
      <c r="A1301" s="39"/>
      <c r="B1301" s="40"/>
      <c r="D1301" s="26"/>
      <c r="E1301" s="27"/>
      <c r="H1301" s="41"/>
      <c r="I1301" s="29"/>
      <c r="M1301" s="37"/>
      <c r="N1301" s="43"/>
    </row>
    <row r="1302" spans="1:14" x14ac:dyDescent="0.25">
      <c r="A1302" s="39"/>
      <c r="B1302" s="40"/>
      <c r="D1302" s="26"/>
      <c r="E1302" s="27"/>
      <c r="H1302" s="41"/>
      <c r="I1302" s="29"/>
      <c r="M1302" s="37"/>
      <c r="N1302" s="43"/>
    </row>
    <row r="1303" spans="1:14" x14ac:dyDescent="0.25">
      <c r="A1303" s="39"/>
      <c r="B1303" s="40"/>
      <c r="D1303" s="26"/>
      <c r="E1303" s="27"/>
      <c r="H1303" s="41"/>
      <c r="I1303" s="29"/>
      <c r="M1303" s="37"/>
      <c r="N1303" s="43"/>
    </row>
    <row r="1304" spans="1:14" x14ac:dyDescent="0.25">
      <c r="A1304" s="39"/>
      <c r="B1304" s="40"/>
      <c r="D1304" s="26"/>
      <c r="E1304" s="27"/>
      <c r="H1304" s="41"/>
      <c r="I1304" s="29"/>
      <c r="M1304" s="37"/>
      <c r="N1304" s="43"/>
    </row>
    <row r="1305" spans="1:14" x14ac:dyDescent="0.25">
      <c r="A1305" s="39"/>
      <c r="B1305" s="40"/>
      <c r="D1305" s="26"/>
      <c r="E1305" s="27"/>
      <c r="H1305" s="41"/>
      <c r="I1305" s="29"/>
      <c r="M1305" s="37"/>
      <c r="N1305" s="43"/>
    </row>
    <row r="1306" spans="1:14" x14ac:dyDescent="0.25">
      <c r="A1306" s="39"/>
      <c r="B1306" s="40"/>
      <c r="D1306" s="26"/>
      <c r="E1306" s="27"/>
      <c r="H1306" s="41"/>
      <c r="I1306" s="29"/>
      <c r="M1306" s="37"/>
      <c r="N1306" s="43"/>
    </row>
    <row r="1307" spans="1:14" x14ac:dyDescent="0.25">
      <c r="A1307" s="39"/>
      <c r="B1307" s="40"/>
      <c r="D1307" s="26"/>
      <c r="E1307" s="27"/>
      <c r="H1307" s="41"/>
      <c r="I1307" s="29"/>
      <c r="M1307" s="37"/>
      <c r="N1307" s="43"/>
    </row>
    <row r="1308" spans="1:14" x14ac:dyDescent="0.25">
      <c r="A1308" s="39"/>
      <c r="B1308" s="40"/>
      <c r="D1308" s="26"/>
      <c r="E1308" s="27"/>
      <c r="H1308" s="41"/>
      <c r="I1308" s="29"/>
      <c r="M1308" s="37"/>
      <c r="N1308" s="43"/>
    </row>
    <row r="1309" spans="1:14" x14ac:dyDescent="0.25">
      <c r="A1309" s="39"/>
      <c r="B1309" s="40"/>
      <c r="D1309" s="26"/>
      <c r="E1309" s="27"/>
      <c r="H1309" s="41"/>
      <c r="I1309" s="29"/>
      <c r="M1309" s="37"/>
      <c r="N1309" s="43"/>
    </row>
    <row r="1310" spans="1:14" x14ac:dyDescent="0.25">
      <c r="A1310" s="39"/>
      <c r="B1310" s="40"/>
      <c r="D1310" s="26"/>
      <c r="E1310" s="27"/>
      <c r="H1310" s="41"/>
      <c r="I1310" s="29"/>
      <c r="M1310" s="37"/>
      <c r="N1310" s="43"/>
    </row>
    <row r="1311" spans="1:14" x14ac:dyDescent="0.25">
      <c r="A1311" s="39"/>
      <c r="B1311" s="40"/>
      <c r="D1311" s="26"/>
      <c r="E1311" s="27"/>
      <c r="H1311" s="41"/>
      <c r="I1311" s="29"/>
      <c r="M1311" s="37"/>
      <c r="N1311" s="43"/>
    </row>
    <row r="1312" spans="1:14" x14ac:dyDescent="0.25">
      <c r="A1312" s="39"/>
      <c r="B1312" s="40"/>
      <c r="D1312" s="26"/>
      <c r="E1312" s="27"/>
      <c r="H1312" s="41"/>
      <c r="I1312" s="29"/>
      <c r="M1312" s="37"/>
      <c r="N1312" s="43"/>
    </row>
    <row r="1313" spans="1:14" x14ac:dyDescent="0.25">
      <c r="A1313" s="39"/>
      <c r="B1313" s="40"/>
      <c r="D1313" s="26"/>
      <c r="E1313" s="27"/>
      <c r="H1313" s="41"/>
      <c r="I1313" s="29"/>
      <c r="M1313" s="37"/>
      <c r="N1313" s="43"/>
    </row>
    <row r="1314" spans="1:14" x14ac:dyDescent="0.25">
      <c r="A1314" s="39"/>
      <c r="B1314" s="40"/>
      <c r="D1314" s="26"/>
      <c r="E1314" s="27"/>
      <c r="H1314" s="41"/>
      <c r="I1314" s="29"/>
      <c r="M1314" s="37"/>
      <c r="N1314" s="43"/>
    </row>
    <row r="1315" spans="1:14" x14ac:dyDescent="0.25">
      <c r="A1315" s="39"/>
      <c r="B1315" s="40"/>
      <c r="D1315" s="26"/>
      <c r="E1315" s="27"/>
      <c r="H1315" s="41"/>
      <c r="I1315" s="29"/>
      <c r="M1315" s="37"/>
      <c r="N1315" s="43"/>
    </row>
    <row r="1316" spans="1:14" x14ac:dyDescent="0.25">
      <c r="A1316" s="39"/>
      <c r="B1316" s="40"/>
      <c r="D1316" s="26"/>
      <c r="E1316" s="27"/>
      <c r="H1316" s="41"/>
      <c r="I1316" s="29"/>
      <c r="M1316" s="37"/>
      <c r="N1316" s="43"/>
    </row>
    <row r="1317" spans="1:14" x14ac:dyDescent="0.25">
      <c r="A1317" s="39"/>
      <c r="B1317" s="40"/>
      <c r="D1317" s="26"/>
      <c r="E1317" s="27"/>
      <c r="H1317" s="41"/>
      <c r="I1317" s="29"/>
      <c r="M1317" s="37"/>
      <c r="N1317" s="43"/>
    </row>
    <row r="1318" spans="1:14" x14ac:dyDescent="0.25">
      <c r="A1318" s="39"/>
      <c r="B1318" s="40"/>
      <c r="D1318" s="26"/>
      <c r="E1318" s="27"/>
      <c r="H1318" s="41"/>
      <c r="I1318" s="29"/>
      <c r="M1318" s="37"/>
      <c r="N1318" s="43"/>
    </row>
    <row r="1319" spans="1:14" x14ac:dyDescent="0.25">
      <c r="A1319" s="39"/>
      <c r="B1319" s="40"/>
      <c r="D1319" s="26"/>
      <c r="E1319" s="27"/>
      <c r="H1319" s="41"/>
      <c r="I1319" s="29"/>
      <c r="M1319" s="37"/>
      <c r="N1319" s="43"/>
    </row>
    <row r="1320" spans="1:14" x14ac:dyDescent="0.25">
      <c r="A1320" s="39"/>
      <c r="B1320" s="40"/>
      <c r="D1320" s="26"/>
      <c r="E1320" s="27"/>
      <c r="H1320" s="41"/>
      <c r="I1320" s="29"/>
      <c r="M1320" s="37"/>
      <c r="N1320" s="43"/>
    </row>
    <row r="1321" spans="1:14" x14ac:dyDescent="0.25">
      <c r="A1321" s="39"/>
      <c r="B1321" s="40"/>
      <c r="D1321" s="26"/>
      <c r="E1321" s="27"/>
      <c r="H1321" s="41"/>
      <c r="I1321" s="29"/>
      <c r="M1321" s="37"/>
      <c r="N1321" s="43"/>
    </row>
    <row r="1322" spans="1:14" x14ac:dyDescent="0.25">
      <c r="A1322" s="39"/>
      <c r="B1322" s="40"/>
      <c r="D1322" s="26"/>
      <c r="E1322" s="27"/>
      <c r="H1322" s="41"/>
      <c r="I1322" s="29"/>
      <c r="M1322" s="37"/>
      <c r="N1322" s="43"/>
    </row>
    <row r="1323" spans="1:14" x14ac:dyDescent="0.25">
      <c r="A1323" s="39"/>
      <c r="B1323" s="40"/>
      <c r="D1323" s="26"/>
      <c r="E1323" s="27"/>
      <c r="H1323" s="41"/>
      <c r="I1323" s="29"/>
      <c r="M1323" s="37"/>
      <c r="N1323" s="43"/>
    </row>
    <row r="1324" spans="1:14" x14ac:dyDescent="0.25">
      <c r="A1324" s="39"/>
      <c r="B1324" s="40"/>
      <c r="D1324" s="26"/>
      <c r="E1324" s="27"/>
      <c r="H1324" s="41"/>
      <c r="I1324" s="29"/>
      <c r="M1324" s="37"/>
      <c r="N1324" s="43"/>
    </row>
    <row r="1325" spans="1:14" x14ac:dyDescent="0.25">
      <c r="A1325" s="39"/>
      <c r="B1325" s="40"/>
      <c r="D1325" s="26"/>
      <c r="E1325" s="27"/>
      <c r="H1325" s="41"/>
      <c r="I1325" s="29"/>
      <c r="M1325" s="37"/>
      <c r="N1325" s="43"/>
    </row>
    <row r="1326" spans="1:14" x14ac:dyDescent="0.25">
      <c r="A1326" s="39"/>
      <c r="B1326" s="40"/>
      <c r="D1326" s="26"/>
      <c r="E1326" s="27"/>
      <c r="H1326" s="41"/>
      <c r="I1326" s="29"/>
      <c r="M1326" s="37"/>
      <c r="N1326" s="43"/>
    </row>
    <row r="1327" spans="1:14" x14ac:dyDescent="0.25">
      <c r="A1327" s="39"/>
      <c r="B1327" s="40"/>
      <c r="D1327" s="26"/>
      <c r="E1327" s="27"/>
      <c r="H1327" s="41"/>
      <c r="I1327" s="29"/>
      <c r="M1327" s="37"/>
      <c r="N1327" s="43"/>
    </row>
    <row r="1328" spans="1:14" x14ac:dyDescent="0.25">
      <c r="A1328" s="39"/>
      <c r="B1328" s="40"/>
      <c r="D1328" s="26"/>
      <c r="E1328" s="27"/>
      <c r="H1328" s="41"/>
      <c r="I1328" s="29"/>
      <c r="M1328" s="37"/>
      <c r="N1328" s="43"/>
    </row>
    <row r="1329" spans="1:14" x14ac:dyDescent="0.25">
      <c r="A1329" s="39"/>
      <c r="B1329" s="40"/>
      <c r="D1329" s="26"/>
      <c r="E1329" s="27"/>
      <c r="H1329" s="41"/>
      <c r="I1329" s="29"/>
      <c r="M1329" s="37"/>
      <c r="N1329" s="43"/>
    </row>
    <row r="1330" spans="1:14" x14ac:dyDescent="0.25">
      <c r="A1330" s="39"/>
      <c r="B1330" s="40"/>
      <c r="D1330" s="26"/>
      <c r="E1330" s="27"/>
      <c r="H1330" s="41"/>
      <c r="I1330" s="29"/>
      <c r="M1330" s="37"/>
      <c r="N1330" s="43"/>
    </row>
    <row r="1331" spans="1:14" x14ac:dyDescent="0.25">
      <c r="A1331" s="39"/>
      <c r="B1331" s="40"/>
      <c r="D1331" s="26"/>
      <c r="E1331" s="27"/>
      <c r="H1331" s="41"/>
      <c r="I1331" s="29"/>
      <c r="M1331" s="37"/>
      <c r="N1331" s="43"/>
    </row>
    <row r="1332" spans="1:14" x14ac:dyDescent="0.25">
      <c r="A1332" s="39"/>
      <c r="B1332" s="40"/>
      <c r="D1332" s="26"/>
      <c r="E1332" s="27"/>
      <c r="H1332" s="41"/>
      <c r="I1332" s="29"/>
      <c r="M1332" s="37"/>
      <c r="N1332" s="43"/>
    </row>
    <row r="1333" spans="1:14" x14ac:dyDescent="0.25">
      <c r="A1333" s="39"/>
      <c r="B1333" s="40"/>
      <c r="D1333" s="26"/>
      <c r="E1333" s="27"/>
      <c r="H1333" s="41"/>
      <c r="I1333" s="29"/>
      <c r="M1333" s="37"/>
      <c r="N1333" s="43"/>
    </row>
    <row r="1334" spans="1:14" x14ac:dyDescent="0.25">
      <c r="A1334" s="39"/>
      <c r="B1334" s="40"/>
      <c r="D1334" s="26"/>
      <c r="E1334" s="27"/>
      <c r="H1334" s="41"/>
      <c r="I1334" s="29"/>
      <c r="M1334" s="37"/>
      <c r="N1334" s="43"/>
    </row>
    <row r="1335" spans="1:14" x14ac:dyDescent="0.25">
      <c r="A1335" s="39"/>
      <c r="B1335" s="40"/>
      <c r="D1335" s="26"/>
      <c r="E1335" s="27"/>
      <c r="H1335" s="41"/>
      <c r="I1335" s="29"/>
      <c r="M1335" s="37"/>
      <c r="N1335" s="43"/>
    </row>
    <row r="1336" spans="1:14" x14ac:dyDescent="0.25">
      <c r="A1336" s="39"/>
      <c r="B1336" s="40"/>
      <c r="D1336" s="26"/>
      <c r="E1336" s="27"/>
      <c r="H1336" s="41"/>
      <c r="I1336" s="29"/>
      <c r="M1336" s="37"/>
      <c r="N1336" s="43"/>
    </row>
    <row r="1337" spans="1:14" x14ac:dyDescent="0.25">
      <c r="A1337" s="39"/>
      <c r="B1337" s="40"/>
      <c r="D1337" s="26"/>
      <c r="E1337" s="27"/>
      <c r="H1337" s="41"/>
      <c r="I1337" s="29"/>
      <c r="M1337" s="37"/>
      <c r="N1337" s="43"/>
    </row>
    <row r="1338" spans="1:14" x14ac:dyDescent="0.25">
      <c r="A1338" s="39"/>
      <c r="B1338" s="40"/>
      <c r="D1338" s="26"/>
      <c r="E1338" s="27"/>
      <c r="H1338" s="41"/>
      <c r="I1338" s="29"/>
      <c r="M1338" s="37"/>
      <c r="N1338" s="43"/>
    </row>
    <row r="1339" spans="1:14" x14ac:dyDescent="0.25">
      <c r="A1339" s="39"/>
      <c r="B1339" s="40"/>
      <c r="D1339" s="26"/>
      <c r="E1339" s="27"/>
      <c r="H1339" s="41"/>
      <c r="I1339" s="29"/>
      <c r="M1339" s="37"/>
      <c r="N1339" s="43"/>
    </row>
    <row r="1340" spans="1:14" x14ac:dyDescent="0.25">
      <c r="A1340" s="39"/>
      <c r="B1340" s="40"/>
      <c r="D1340" s="26"/>
      <c r="E1340" s="27"/>
      <c r="H1340" s="41"/>
      <c r="I1340" s="29"/>
      <c r="M1340" s="37"/>
      <c r="N1340" s="43"/>
    </row>
    <row r="1341" spans="1:14" x14ac:dyDescent="0.25">
      <c r="A1341" s="39"/>
      <c r="B1341" s="40"/>
      <c r="D1341" s="26"/>
      <c r="E1341" s="27"/>
      <c r="H1341" s="41"/>
      <c r="I1341" s="29"/>
      <c r="M1341" s="37"/>
      <c r="N1341" s="43"/>
    </row>
    <row r="1342" spans="1:14" x14ac:dyDescent="0.25">
      <c r="A1342" s="39"/>
      <c r="B1342" s="40"/>
      <c r="D1342" s="26"/>
      <c r="E1342" s="27"/>
      <c r="H1342" s="41"/>
      <c r="I1342" s="29"/>
      <c r="M1342" s="37"/>
      <c r="N1342" s="43"/>
    </row>
    <row r="1343" spans="1:14" x14ac:dyDescent="0.25">
      <c r="A1343" s="39"/>
      <c r="B1343" s="40"/>
      <c r="D1343" s="26"/>
      <c r="E1343" s="27"/>
      <c r="H1343" s="41"/>
      <c r="I1343" s="29"/>
      <c r="M1343" s="37"/>
      <c r="N1343" s="43"/>
    </row>
    <row r="1344" spans="1:14" x14ac:dyDescent="0.25">
      <c r="A1344" s="39"/>
      <c r="B1344" s="40"/>
      <c r="D1344" s="26"/>
      <c r="E1344" s="27"/>
      <c r="H1344" s="41"/>
      <c r="I1344" s="29"/>
      <c r="M1344" s="37"/>
      <c r="N1344" s="43"/>
    </row>
    <row r="1345" spans="1:14" x14ac:dyDescent="0.25">
      <c r="A1345" s="39"/>
      <c r="B1345" s="40"/>
      <c r="D1345" s="26"/>
      <c r="E1345" s="27"/>
      <c r="H1345" s="41"/>
      <c r="I1345" s="29"/>
      <c r="M1345" s="37"/>
      <c r="N1345" s="43"/>
    </row>
    <row r="1346" spans="1:14" x14ac:dyDescent="0.25">
      <c r="A1346" s="39"/>
      <c r="B1346" s="40"/>
      <c r="D1346" s="26"/>
      <c r="E1346" s="27"/>
      <c r="H1346" s="41"/>
      <c r="I1346" s="29"/>
      <c r="M1346" s="37"/>
      <c r="N1346" s="43"/>
    </row>
    <row r="1347" spans="1:14" x14ac:dyDescent="0.25">
      <c r="A1347" s="39"/>
      <c r="B1347" s="40"/>
      <c r="D1347" s="26"/>
      <c r="E1347" s="27"/>
      <c r="H1347" s="41"/>
      <c r="I1347" s="29"/>
      <c r="M1347" s="37"/>
      <c r="N1347" s="43"/>
    </row>
    <row r="1348" spans="1:14" x14ac:dyDescent="0.25">
      <c r="A1348" s="39"/>
      <c r="B1348" s="40"/>
      <c r="D1348" s="26"/>
      <c r="E1348" s="27"/>
      <c r="H1348" s="41"/>
      <c r="I1348" s="29"/>
      <c r="M1348" s="37"/>
      <c r="N1348" s="43"/>
    </row>
    <row r="1349" spans="1:14" x14ac:dyDescent="0.25">
      <c r="A1349" s="39"/>
      <c r="B1349" s="40"/>
      <c r="D1349" s="26"/>
      <c r="E1349" s="27"/>
      <c r="H1349" s="41"/>
      <c r="I1349" s="29"/>
      <c r="M1349" s="37"/>
      <c r="N1349" s="43"/>
    </row>
    <row r="1350" spans="1:14" x14ac:dyDescent="0.25">
      <c r="A1350" s="39"/>
      <c r="B1350" s="40"/>
      <c r="D1350" s="26"/>
      <c r="E1350" s="27"/>
      <c r="H1350" s="41"/>
      <c r="I1350" s="29"/>
      <c r="M1350" s="37"/>
      <c r="N1350" s="43"/>
    </row>
    <row r="1351" spans="1:14" x14ac:dyDescent="0.25">
      <c r="A1351" s="39"/>
      <c r="B1351" s="40"/>
      <c r="D1351" s="26"/>
      <c r="E1351" s="27"/>
      <c r="H1351" s="41"/>
      <c r="I1351" s="29"/>
      <c r="M1351" s="37"/>
      <c r="N1351" s="43"/>
    </row>
    <row r="1352" spans="1:14" x14ac:dyDescent="0.25">
      <c r="A1352" s="39"/>
      <c r="B1352" s="40"/>
      <c r="D1352" s="26"/>
      <c r="E1352" s="27"/>
      <c r="H1352" s="41"/>
      <c r="I1352" s="29"/>
      <c r="M1352" s="37"/>
      <c r="N1352" s="43"/>
    </row>
    <row r="1353" spans="1:14" x14ac:dyDescent="0.25">
      <c r="A1353" s="39"/>
      <c r="B1353" s="40"/>
      <c r="D1353" s="26"/>
      <c r="E1353" s="27"/>
      <c r="H1353" s="41"/>
      <c r="I1353" s="29"/>
      <c r="M1353" s="37"/>
      <c r="N1353" s="43"/>
    </row>
    <row r="1354" spans="1:14" x14ac:dyDescent="0.25">
      <c r="A1354" s="39"/>
      <c r="B1354" s="40"/>
      <c r="D1354" s="26"/>
      <c r="E1354" s="27"/>
      <c r="H1354" s="41"/>
      <c r="I1354" s="29"/>
      <c r="M1354" s="37"/>
      <c r="N1354" s="43"/>
    </row>
    <row r="1355" spans="1:14" x14ac:dyDescent="0.25">
      <c r="A1355" s="39"/>
      <c r="B1355" s="40"/>
      <c r="D1355" s="26"/>
      <c r="E1355" s="27"/>
      <c r="H1355" s="41"/>
      <c r="I1355" s="29"/>
      <c r="M1355" s="37"/>
      <c r="N1355" s="43"/>
    </row>
    <row r="1356" spans="1:14" x14ac:dyDescent="0.25">
      <c r="A1356" s="39"/>
      <c r="B1356" s="40"/>
      <c r="D1356" s="26"/>
      <c r="E1356" s="27"/>
      <c r="H1356" s="41"/>
      <c r="I1356" s="29"/>
      <c r="M1356" s="37"/>
      <c r="N1356" s="43"/>
    </row>
    <row r="1357" spans="1:14" x14ac:dyDescent="0.25">
      <c r="A1357" s="39"/>
      <c r="B1357" s="40"/>
      <c r="D1357" s="26"/>
      <c r="E1357" s="27"/>
      <c r="H1357" s="41"/>
      <c r="I1357" s="29"/>
      <c r="M1357" s="37"/>
      <c r="N1357" s="43"/>
    </row>
    <row r="1358" spans="1:14" x14ac:dyDescent="0.25">
      <c r="A1358" s="39"/>
      <c r="B1358" s="40"/>
      <c r="D1358" s="26"/>
      <c r="E1358" s="27"/>
      <c r="H1358" s="41"/>
      <c r="I1358" s="29"/>
      <c r="M1358" s="37"/>
      <c r="N1358" s="43"/>
    </row>
    <row r="1359" spans="1:14" x14ac:dyDescent="0.25">
      <c r="A1359" s="39"/>
      <c r="B1359" s="40"/>
      <c r="D1359" s="26"/>
      <c r="E1359" s="27"/>
      <c r="H1359" s="41"/>
      <c r="I1359" s="29"/>
      <c r="M1359" s="37"/>
      <c r="N1359" s="43"/>
    </row>
    <row r="1360" spans="1:14" x14ac:dyDescent="0.25">
      <c r="A1360" s="39"/>
      <c r="B1360" s="40"/>
      <c r="D1360" s="26"/>
      <c r="E1360" s="27"/>
      <c r="H1360" s="41"/>
      <c r="I1360" s="29"/>
      <c r="M1360" s="37"/>
      <c r="N1360" s="43"/>
    </row>
    <row r="1361" spans="1:14" x14ac:dyDescent="0.25">
      <c r="A1361" s="39"/>
      <c r="B1361" s="40"/>
      <c r="D1361" s="26"/>
      <c r="E1361" s="27"/>
      <c r="H1361" s="41"/>
      <c r="I1361" s="29"/>
      <c r="M1361" s="37"/>
      <c r="N1361" s="43"/>
    </row>
    <row r="1362" spans="1:14" x14ac:dyDescent="0.25">
      <c r="A1362" s="39"/>
      <c r="B1362" s="40"/>
      <c r="D1362" s="26"/>
      <c r="E1362" s="27"/>
      <c r="H1362" s="41"/>
      <c r="I1362" s="29"/>
      <c r="M1362" s="37"/>
      <c r="N1362" s="43"/>
    </row>
    <row r="1363" spans="1:14" x14ac:dyDescent="0.25">
      <c r="A1363" s="39"/>
      <c r="B1363" s="40"/>
      <c r="D1363" s="26"/>
      <c r="E1363" s="27"/>
      <c r="H1363" s="41"/>
      <c r="I1363" s="29"/>
      <c r="M1363" s="37"/>
      <c r="N1363" s="43"/>
    </row>
    <row r="1364" spans="1:14" x14ac:dyDescent="0.25">
      <c r="A1364" s="39"/>
      <c r="B1364" s="40"/>
      <c r="D1364" s="26"/>
      <c r="E1364" s="27"/>
      <c r="H1364" s="41"/>
      <c r="I1364" s="29"/>
      <c r="M1364" s="37"/>
      <c r="N1364" s="43"/>
    </row>
    <row r="1365" spans="1:14" x14ac:dyDescent="0.25">
      <c r="A1365" s="39"/>
      <c r="B1365" s="40"/>
      <c r="D1365" s="26"/>
      <c r="E1365" s="27"/>
      <c r="H1365" s="41"/>
      <c r="I1365" s="29"/>
      <c r="M1365" s="37"/>
      <c r="N1365" s="43"/>
    </row>
    <row r="1366" spans="1:14" x14ac:dyDescent="0.25">
      <c r="A1366" s="39"/>
      <c r="B1366" s="40"/>
      <c r="D1366" s="26"/>
      <c r="E1366" s="27"/>
      <c r="H1366" s="41"/>
      <c r="I1366" s="29"/>
      <c r="M1366" s="37"/>
      <c r="N1366" s="43"/>
    </row>
    <row r="1367" spans="1:14" x14ac:dyDescent="0.25">
      <c r="A1367" s="39"/>
      <c r="B1367" s="40"/>
      <c r="D1367" s="26"/>
      <c r="E1367" s="27"/>
      <c r="H1367" s="41"/>
      <c r="I1367" s="29"/>
      <c r="M1367" s="37"/>
      <c r="N1367" s="43"/>
    </row>
    <row r="1368" spans="1:14" x14ac:dyDescent="0.25">
      <c r="A1368" s="39"/>
      <c r="B1368" s="40"/>
      <c r="D1368" s="26"/>
      <c r="E1368" s="27"/>
      <c r="H1368" s="41"/>
      <c r="I1368" s="29"/>
      <c r="M1368" s="37"/>
      <c r="N1368" s="43"/>
    </row>
    <row r="1369" spans="1:14" x14ac:dyDescent="0.25">
      <c r="A1369" s="39"/>
      <c r="B1369" s="40"/>
      <c r="D1369" s="26"/>
      <c r="E1369" s="27"/>
      <c r="H1369" s="41"/>
      <c r="I1369" s="29"/>
      <c r="M1369" s="37"/>
      <c r="N1369" s="43"/>
    </row>
    <row r="1370" spans="1:14" x14ac:dyDescent="0.25">
      <c r="A1370" s="39"/>
      <c r="B1370" s="40"/>
      <c r="D1370" s="26"/>
      <c r="E1370" s="27"/>
      <c r="H1370" s="41"/>
      <c r="I1370" s="29"/>
      <c r="M1370" s="37"/>
      <c r="N1370" s="43"/>
    </row>
    <row r="1371" spans="1:14" x14ac:dyDescent="0.25">
      <c r="A1371" s="39"/>
      <c r="B1371" s="40"/>
      <c r="D1371" s="26"/>
      <c r="E1371" s="27"/>
      <c r="H1371" s="41"/>
      <c r="I1371" s="29"/>
      <c r="M1371" s="37"/>
      <c r="N1371" s="43"/>
    </row>
    <row r="1372" spans="1:14" x14ac:dyDescent="0.25">
      <c r="A1372" s="39"/>
      <c r="B1372" s="40"/>
      <c r="D1372" s="26"/>
      <c r="E1372" s="27"/>
      <c r="H1372" s="41"/>
      <c r="I1372" s="29"/>
      <c r="M1372" s="37"/>
      <c r="N1372" s="43"/>
    </row>
    <row r="1373" spans="1:14" x14ac:dyDescent="0.25">
      <c r="A1373" s="39"/>
      <c r="B1373" s="40"/>
      <c r="D1373" s="26"/>
      <c r="E1373" s="27"/>
      <c r="H1373" s="41"/>
      <c r="I1373" s="29"/>
      <c r="M1373" s="37"/>
      <c r="N1373" s="43"/>
    </row>
    <row r="1374" spans="1:14" x14ac:dyDescent="0.25">
      <c r="A1374" s="39"/>
      <c r="B1374" s="40"/>
      <c r="D1374" s="26"/>
      <c r="E1374" s="27"/>
      <c r="H1374" s="41"/>
      <c r="I1374" s="29"/>
      <c r="M1374" s="37"/>
      <c r="N1374" s="43"/>
    </row>
    <row r="1375" spans="1:14" x14ac:dyDescent="0.25">
      <c r="A1375" s="39"/>
      <c r="B1375" s="40"/>
      <c r="D1375" s="26"/>
      <c r="E1375" s="27"/>
      <c r="H1375" s="41"/>
      <c r="I1375" s="29"/>
      <c r="M1375" s="37"/>
      <c r="N1375" s="43"/>
    </row>
    <row r="1376" spans="1:14" x14ac:dyDescent="0.25">
      <c r="A1376" s="39"/>
      <c r="B1376" s="40"/>
      <c r="D1376" s="26"/>
      <c r="E1376" s="27"/>
      <c r="H1376" s="41"/>
      <c r="I1376" s="29"/>
      <c r="M1376" s="37"/>
      <c r="N1376" s="43"/>
    </row>
    <row r="1377" spans="1:14" x14ac:dyDescent="0.25">
      <c r="A1377" s="39"/>
      <c r="B1377" s="40"/>
      <c r="D1377" s="26"/>
      <c r="E1377" s="27"/>
      <c r="H1377" s="41"/>
      <c r="I1377" s="29"/>
      <c r="M1377" s="37"/>
      <c r="N1377" s="43"/>
    </row>
    <row r="1378" spans="1:14" x14ac:dyDescent="0.25">
      <c r="A1378" s="39"/>
      <c r="B1378" s="40"/>
      <c r="D1378" s="26"/>
      <c r="E1378" s="27"/>
      <c r="H1378" s="41"/>
      <c r="I1378" s="29"/>
      <c r="M1378" s="37"/>
      <c r="N1378" s="43"/>
    </row>
    <row r="1379" spans="1:14" x14ac:dyDescent="0.25">
      <c r="A1379" s="39"/>
      <c r="B1379" s="40"/>
      <c r="D1379" s="26"/>
      <c r="E1379" s="27"/>
      <c r="H1379" s="41"/>
      <c r="I1379" s="29"/>
      <c r="M1379" s="37"/>
      <c r="N1379" s="43"/>
    </row>
    <row r="1380" spans="1:14" x14ac:dyDescent="0.25">
      <c r="A1380" s="39"/>
      <c r="B1380" s="40"/>
      <c r="D1380" s="26"/>
      <c r="E1380" s="27"/>
      <c r="H1380" s="41"/>
      <c r="I1380" s="29"/>
      <c r="M1380" s="37"/>
      <c r="N1380" s="43"/>
    </row>
    <row r="1381" spans="1:14" x14ac:dyDescent="0.25">
      <c r="A1381" s="39"/>
      <c r="B1381" s="40"/>
      <c r="D1381" s="26"/>
      <c r="E1381" s="27"/>
      <c r="H1381" s="41"/>
      <c r="I1381" s="29"/>
      <c r="M1381" s="37"/>
      <c r="N1381" s="43"/>
    </row>
    <row r="1382" spans="1:14" x14ac:dyDescent="0.25">
      <c r="A1382" s="39"/>
      <c r="B1382" s="40"/>
      <c r="D1382" s="26"/>
      <c r="E1382" s="27"/>
      <c r="H1382" s="41"/>
      <c r="I1382" s="29"/>
      <c r="M1382" s="37"/>
      <c r="N1382" s="43"/>
    </row>
    <row r="1383" spans="1:14" x14ac:dyDescent="0.25">
      <c r="A1383" s="39"/>
      <c r="B1383" s="40"/>
      <c r="D1383" s="26"/>
      <c r="E1383" s="27"/>
      <c r="H1383" s="41"/>
      <c r="I1383" s="29"/>
      <c r="M1383" s="37"/>
      <c r="N1383" s="43"/>
    </row>
    <row r="1384" spans="1:14" x14ac:dyDescent="0.25">
      <c r="A1384" s="39"/>
      <c r="B1384" s="40"/>
      <c r="D1384" s="26"/>
      <c r="E1384" s="27"/>
      <c r="H1384" s="41"/>
      <c r="I1384" s="29"/>
      <c r="M1384" s="37"/>
      <c r="N1384" s="43"/>
    </row>
    <row r="1385" spans="1:14" x14ac:dyDescent="0.25">
      <c r="A1385" s="39"/>
      <c r="B1385" s="40"/>
      <c r="D1385" s="26"/>
      <c r="E1385" s="27"/>
      <c r="H1385" s="41"/>
      <c r="I1385" s="29"/>
      <c r="M1385" s="37"/>
      <c r="N1385" s="43"/>
    </row>
    <row r="1386" spans="1:14" x14ac:dyDescent="0.25">
      <c r="A1386" s="39"/>
      <c r="B1386" s="40"/>
      <c r="D1386" s="26"/>
      <c r="E1386" s="27"/>
      <c r="H1386" s="41"/>
      <c r="I1386" s="29"/>
      <c r="M1386" s="37"/>
      <c r="N1386" s="43"/>
    </row>
    <row r="1387" spans="1:14" x14ac:dyDescent="0.25">
      <c r="A1387" s="39"/>
      <c r="B1387" s="40"/>
      <c r="D1387" s="26"/>
      <c r="E1387" s="27"/>
      <c r="H1387" s="41"/>
      <c r="I1387" s="29"/>
      <c r="M1387" s="37"/>
      <c r="N1387" s="43"/>
    </row>
    <row r="1388" spans="1:14" x14ac:dyDescent="0.25">
      <c r="A1388" s="39"/>
      <c r="B1388" s="40"/>
      <c r="D1388" s="26"/>
      <c r="E1388" s="27"/>
      <c r="H1388" s="41"/>
      <c r="I1388" s="29"/>
      <c r="M1388" s="37"/>
      <c r="N1388" s="43"/>
    </row>
    <row r="1389" spans="1:14" x14ac:dyDescent="0.25">
      <c r="A1389" s="39"/>
      <c r="B1389" s="40"/>
      <c r="D1389" s="26"/>
      <c r="E1389" s="27"/>
      <c r="H1389" s="41"/>
      <c r="I1389" s="29"/>
      <c r="M1389" s="37"/>
      <c r="N1389" s="43"/>
    </row>
    <row r="1390" spans="1:14" x14ac:dyDescent="0.25">
      <c r="A1390" s="39"/>
      <c r="B1390" s="40"/>
      <c r="D1390" s="26"/>
      <c r="E1390" s="27"/>
      <c r="H1390" s="41"/>
      <c r="I1390" s="29"/>
      <c r="M1390" s="37"/>
      <c r="N1390" s="43"/>
    </row>
    <row r="1391" spans="1:14" x14ac:dyDescent="0.25">
      <c r="A1391" s="39"/>
      <c r="B1391" s="40"/>
      <c r="D1391" s="26"/>
      <c r="E1391" s="27"/>
      <c r="H1391" s="41"/>
      <c r="I1391" s="29"/>
      <c r="M1391" s="37"/>
      <c r="N1391" s="43"/>
    </row>
    <row r="1392" spans="1:14" x14ac:dyDescent="0.25">
      <c r="A1392" s="39"/>
      <c r="B1392" s="40"/>
      <c r="D1392" s="26"/>
      <c r="E1392" s="27"/>
      <c r="H1392" s="41"/>
      <c r="I1392" s="29"/>
      <c r="M1392" s="37"/>
      <c r="N1392" s="43"/>
    </row>
    <row r="1393" spans="1:14" x14ac:dyDescent="0.25">
      <c r="A1393" s="39"/>
      <c r="B1393" s="40"/>
      <c r="D1393" s="26"/>
      <c r="E1393" s="27"/>
      <c r="H1393" s="41"/>
      <c r="I1393" s="29"/>
      <c r="M1393" s="37"/>
      <c r="N1393" s="43"/>
    </row>
    <row r="1394" spans="1:14" x14ac:dyDescent="0.25">
      <c r="A1394" s="39"/>
      <c r="B1394" s="40"/>
      <c r="D1394" s="26"/>
      <c r="E1394" s="27"/>
      <c r="H1394" s="41"/>
      <c r="I1394" s="29"/>
      <c r="M1394" s="37"/>
      <c r="N1394" s="43"/>
    </row>
    <row r="1395" spans="1:14" x14ac:dyDescent="0.25">
      <c r="A1395" s="39"/>
      <c r="B1395" s="40"/>
      <c r="D1395" s="26"/>
      <c r="E1395" s="27"/>
      <c r="H1395" s="41"/>
      <c r="I1395" s="29"/>
      <c r="M1395" s="37"/>
      <c r="N1395" s="43"/>
    </row>
    <row r="1396" spans="1:14" x14ac:dyDescent="0.25">
      <c r="A1396" s="39"/>
      <c r="B1396" s="40"/>
      <c r="D1396" s="26"/>
      <c r="E1396" s="27"/>
      <c r="H1396" s="41"/>
      <c r="I1396" s="29"/>
      <c r="M1396" s="37"/>
      <c r="N1396" s="43"/>
    </row>
    <row r="1397" spans="1:14" x14ac:dyDescent="0.25">
      <c r="A1397" s="39"/>
      <c r="B1397" s="40"/>
      <c r="D1397" s="26"/>
      <c r="E1397" s="27"/>
      <c r="H1397" s="41"/>
      <c r="I1397" s="29"/>
      <c r="M1397" s="37"/>
      <c r="N1397" s="43"/>
    </row>
    <row r="1398" spans="1:14" x14ac:dyDescent="0.25">
      <c r="A1398" s="39"/>
      <c r="B1398" s="40"/>
      <c r="D1398" s="26"/>
      <c r="E1398" s="27"/>
      <c r="H1398" s="41"/>
      <c r="I1398" s="29"/>
      <c r="M1398" s="37"/>
      <c r="N1398" s="43"/>
    </row>
    <row r="1399" spans="1:14" x14ac:dyDescent="0.25">
      <c r="A1399" s="39"/>
      <c r="B1399" s="40"/>
      <c r="D1399" s="26"/>
      <c r="E1399" s="27"/>
      <c r="H1399" s="41"/>
      <c r="I1399" s="29"/>
      <c r="M1399" s="37"/>
      <c r="N1399" s="43"/>
    </row>
    <row r="1400" spans="1:14" x14ac:dyDescent="0.25">
      <c r="A1400" s="39"/>
      <c r="B1400" s="40"/>
      <c r="D1400" s="26"/>
      <c r="E1400" s="27"/>
      <c r="H1400" s="41"/>
      <c r="I1400" s="29"/>
      <c r="M1400" s="37"/>
      <c r="N1400" s="43"/>
    </row>
    <row r="1401" spans="1:14" x14ac:dyDescent="0.25">
      <c r="A1401" s="39"/>
      <c r="B1401" s="40"/>
      <c r="D1401" s="26"/>
      <c r="E1401" s="27"/>
      <c r="H1401" s="41"/>
      <c r="I1401" s="29"/>
      <c r="M1401" s="37"/>
      <c r="N1401" s="43"/>
    </row>
    <row r="1402" spans="1:14" x14ac:dyDescent="0.25">
      <c r="A1402" s="39"/>
      <c r="B1402" s="40"/>
      <c r="D1402" s="26"/>
      <c r="E1402" s="27"/>
      <c r="H1402" s="41"/>
      <c r="I1402" s="29"/>
      <c r="M1402" s="37"/>
      <c r="N1402" s="43"/>
    </row>
    <row r="1403" spans="1:14" x14ac:dyDescent="0.25">
      <c r="A1403" s="39"/>
      <c r="B1403" s="40"/>
      <c r="D1403" s="26"/>
      <c r="E1403" s="27"/>
      <c r="H1403" s="41"/>
      <c r="I1403" s="29"/>
      <c r="M1403" s="37"/>
      <c r="N1403" s="43"/>
    </row>
    <row r="1404" spans="1:14" x14ac:dyDescent="0.25">
      <c r="A1404" s="39"/>
      <c r="B1404" s="40"/>
      <c r="D1404" s="26"/>
      <c r="E1404" s="27"/>
      <c r="H1404" s="41"/>
      <c r="I1404" s="29"/>
      <c r="M1404" s="37"/>
      <c r="N1404" s="43"/>
    </row>
    <row r="1405" spans="1:14" x14ac:dyDescent="0.25">
      <c r="A1405" s="39"/>
      <c r="B1405" s="40"/>
      <c r="D1405" s="26"/>
      <c r="E1405" s="27"/>
      <c r="H1405" s="41"/>
      <c r="I1405" s="29"/>
      <c r="M1405" s="37"/>
      <c r="N1405" s="43"/>
    </row>
    <row r="1406" spans="1:14" x14ac:dyDescent="0.25">
      <c r="A1406" s="39"/>
      <c r="B1406" s="40"/>
      <c r="D1406" s="26"/>
      <c r="E1406" s="27"/>
      <c r="H1406" s="41"/>
      <c r="I1406" s="29"/>
      <c r="M1406" s="37"/>
      <c r="N1406" s="43"/>
    </row>
    <row r="1407" spans="1:14" x14ac:dyDescent="0.25">
      <c r="A1407" s="39"/>
      <c r="B1407" s="40"/>
      <c r="D1407" s="26"/>
      <c r="E1407" s="27"/>
      <c r="H1407" s="41"/>
      <c r="I1407" s="29"/>
      <c r="M1407" s="37"/>
      <c r="N1407" s="43"/>
    </row>
    <row r="1408" spans="1:14" x14ac:dyDescent="0.25">
      <c r="A1408" s="39"/>
      <c r="B1408" s="40"/>
      <c r="D1408" s="26"/>
      <c r="E1408" s="27"/>
      <c r="H1408" s="41"/>
      <c r="I1408" s="29"/>
      <c r="M1408" s="37"/>
      <c r="N1408" s="43"/>
    </row>
    <row r="1409" spans="1:14" x14ac:dyDescent="0.25">
      <c r="A1409" s="39"/>
      <c r="B1409" s="40"/>
      <c r="D1409" s="26"/>
      <c r="E1409" s="27"/>
      <c r="H1409" s="41"/>
      <c r="I1409" s="29"/>
      <c r="M1409" s="37"/>
      <c r="N1409" s="43"/>
    </row>
    <row r="1410" spans="1:14" x14ac:dyDescent="0.25">
      <c r="A1410" s="39"/>
      <c r="B1410" s="40"/>
      <c r="D1410" s="26"/>
      <c r="E1410" s="27"/>
      <c r="H1410" s="41"/>
      <c r="I1410" s="29"/>
      <c r="M1410" s="37"/>
      <c r="N1410" s="43"/>
    </row>
    <row r="1411" spans="1:14" x14ac:dyDescent="0.25">
      <c r="A1411" s="39"/>
      <c r="B1411" s="40"/>
      <c r="D1411" s="26"/>
      <c r="E1411" s="27"/>
      <c r="H1411" s="41"/>
      <c r="I1411" s="29"/>
      <c r="M1411" s="37"/>
      <c r="N1411" s="43"/>
    </row>
    <row r="1412" spans="1:14" x14ac:dyDescent="0.25">
      <c r="A1412" s="39"/>
      <c r="B1412" s="40"/>
      <c r="D1412" s="26"/>
      <c r="E1412" s="27"/>
      <c r="H1412" s="41"/>
      <c r="I1412" s="29"/>
      <c r="M1412" s="37"/>
      <c r="N1412" s="43"/>
    </row>
    <row r="1413" spans="1:14" x14ac:dyDescent="0.25">
      <c r="A1413" s="39"/>
      <c r="B1413" s="40"/>
      <c r="D1413" s="26"/>
      <c r="E1413" s="27"/>
      <c r="H1413" s="41"/>
      <c r="I1413" s="29"/>
      <c r="M1413" s="37"/>
      <c r="N1413" s="43"/>
    </row>
    <row r="1414" spans="1:14" x14ac:dyDescent="0.25">
      <c r="A1414" s="39"/>
      <c r="B1414" s="40"/>
      <c r="D1414" s="26"/>
      <c r="E1414" s="27"/>
      <c r="H1414" s="41"/>
      <c r="I1414" s="29"/>
      <c r="M1414" s="37"/>
      <c r="N1414" s="43"/>
    </row>
    <row r="1415" spans="1:14" x14ac:dyDescent="0.25">
      <c r="A1415" s="39"/>
      <c r="B1415" s="40"/>
      <c r="D1415" s="26"/>
      <c r="E1415" s="27"/>
      <c r="H1415" s="41"/>
      <c r="I1415" s="29"/>
      <c r="M1415" s="37"/>
      <c r="N1415" s="43"/>
    </row>
    <row r="1416" spans="1:14" x14ac:dyDescent="0.25">
      <c r="A1416" s="39"/>
      <c r="B1416" s="40"/>
      <c r="D1416" s="26"/>
      <c r="E1416" s="27"/>
      <c r="H1416" s="41"/>
      <c r="I1416" s="29"/>
      <c r="M1416" s="37"/>
      <c r="N1416" s="43"/>
    </row>
    <row r="1417" spans="1:14" x14ac:dyDescent="0.25">
      <c r="A1417" s="39"/>
      <c r="B1417" s="40"/>
      <c r="D1417" s="26"/>
      <c r="E1417" s="27"/>
      <c r="H1417" s="41"/>
      <c r="I1417" s="29"/>
      <c r="M1417" s="37"/>
      <c r="N1417" s="43"/>
    </row>
    <row r="1418" spans="1:14" x14ac:dyDescent="0.25">
      <c r="A1418" s="39"/>
      <c r="B1418" s="40"/>
      <c r="D1418" s="26"/>
      <c r="E1418" s="27"/>
      <c r="H1418" s="41"/>
      <c r="I1418" s="29"/>
      <c r="M1418" s="37"/>
      <c r="N1418" s="43"/>
    </row>
    <row r="1419" spans="1:14" x14ac:dyDescent="0.25">
      <c r="A1419" s="39"/>
      <c r="B1419" s="40"/>
      <c r="D1419" s="26"/>
      <c r="E1419" s="27"/>
      <c r="H1419" s="41"/>
      <c r="I1419" s="29"/>
      <c r="M1419" s="37"/>
      <c r="N1419" s="43"/>
    </row>
    <row r="1420" spans="1:14" x14ac:dyDescent="0.25">
      <c r="A1420" s="39"/>
      <c r="B1420" s="40"/>
      <c r="D1420" s="26"/>
      <c r="E1420" s="27"/>
      <c r="H1420" s="41"/>
      <c r="I1420" s="29"/>
      <c r="M1420" s="37"/>
      <c r="N1420" s="43"/>
    </row>
    <row r="1421" spans="1:14" x14ac:dyDescent="0.25">
      <c r="A1421" s="39"/>
      <c r="B1421" s="40"/>
      <c r="D1421" s="26"/>
      <c r="E1421" s="27"/>
      <c r="H1421" s="41"/>
      <c r="I1421" s="29"/>
      <c r="M1421" s="37"/>
      <c r="N1421" s="43"/>
    </row>
    <row r="1422" spans="1:14" x14ac:dyDescent="0.25">
      <c r="A1422" s="39"/>
      <c r="B1422" s="40"/>
      <c r="D1422" s="26"/>
      <c r="E1422" s="27"/>
      <c r="H1422" s="41"/>
      <c r="I1422" s="29"/>
      <c r="M1422" s="37"/>
      <c r="N1422" s="43"/>
    </row>
    <row r="1423" spans="1:14" x14ac:dyDescent="0.25">
      <c r="A1423" s="39"/>
      <c r="B1423" s="40"/>
      <c r="D1423" s="26"/>
      <c r="E1423" s="27"/>
      <c r="H1423" s="41"/>
      <c r="I1423" s="29"/>
      <c r="M1423" s="37"/>
      <c r="N1423" s="43"/>
    </row>
    <row r="1424" spans="1:14" x14ac:dyDescent="0.25">
      <c r="A1424" s="39"/>
      <c r="B1424" s="40"/>
      <c r="D1424" s="26"/>
      <c r="E1424" s="27"/>
      <c r="H1424" s="41"/>
      <c r="I1424" s="29"/>
      <c r="M1424" s="37"/>
      <c r="N1424" s="43"/>
    </row>
    <row r="1425" spans="1:14" x14ac:dyDescent="0.25">
      <c r="A1425" s="39"/>
      <c r="B1425" s="40"/>
      <c r="D1425" s="26"/>
      <c r="E1425" s="27"/>
      <c r="H1425" s="41"/>
      <c r="I1425" s="29"/>
      <c r="M1425" s="37"/>
      <c r="N1425" s="43"/>
    </row>
    <row r="1426" spans="1:14" x14ac:dyDescent="0.25">
      <c r="A1426" s="39"/>
      <c r="B1426" s="40"/>
      <c r="D1426" s="26"/>
      <c r="E1426" s="27"/>
      <c r="H1426" s="41"/>
      <c r="I1426" s="29"/>
      <c r="M1426" s="37"/>
      <c r="N1426" s="43"/>
    </row>
    <row r="1427" spans="1:14" x14ac:dyDescent="0.25">
      <c r="A1427" s="39"/>
      <c r="B1427" s="40"/>
      <c r="D1427" s="26"/>
      <c r="E1427" s="27"/>
      <c r="H1427" s="41"/>
      <c r="I1427" s="29"/>
      <c r="M1427" s="37"/>
      <c r="N1427" s="43"/>
    </row>
    <row r="1428" spans="1:14" x14ac:dyDescent="0.25">
      <c r="A1428" s="39"/>
      <c r="B1428" s="40"/>
      <c r="D1428" s="26"/>
      <c r="E1428" s="27"/>
      <c r="H1428" s="41"/>
      <c r="I1428" s="29"/>
      <c r="M1428" s="37"/>
      <c r="N1428" s="43"/>
    </row>
    <row r="1429" spans="1:14" x14ac:dyDescent="0.25">
      <c r="A1429" s="39"/>
      <c r="B1429" s="40"/>
      <c r="D1429" s="26"/>
      <c r="E1429" s="27"/>
      <c r="H1429" s="41"/>
      <c r="I1429" s="29"/>
      <c r="M1429" s="37"/>
      <c r="N1429" s="43"/>
    </row>
    <row r="1430" spans="1:14" x14ac:dyDescent="0.25">
      <c r="A1430" s="39"/>
      <c r="B1430" s="40"/>
      <c r="D1430" s="26"/>
      <c r="E1430" s="27"/>
      <c r="H1430" s="41"/>
      <c r="I1430" s="29"/>
      <c r="M1430" s="37"/>
      <c r="N1430" s="43"/>
    </row>
    <row r="1431" spans="1:14" x14ac:dyDescent="0.25">
      <c r="A1431" s="39"/>
      <c r="B1431" s="40"/>
      <c r="D1431" s="26"/>
      <c r="E1431" s="27"/>
      <c r="H1431" s="41"/>
      <c r="I1431" s="29"/>
      <c r="M1431" s="37"/>
      <c r="N1431" s="43"/>
    </row>
    <row r="1432" spans="1:14" x14ac:dyDescent="0.25">
      <c r="A1432" s="39"/>
      <c r="B1432" s="40"/>
      <c r="D1432" s="26"/>
      <c r="E1432" s="27"/>
      <c r="H1432" s="41"/>
      <c r="I1432" s="29"/>
      <c r="M1432" s="37"/>
      <c r="N1432" s="43"/>
    </row>
    <row r="1433" spans="1:14" x14ac:dyDescent="0.25">
      <c r="A1433" s="39"/>
      <c r="B1433" s="40"/>
      <c r="D1433" s="26"/>
      <c r="E1433" s="27"/>
      <c r="H1433" s="41"/>
      <c r="I1433" s="29"/>
      <c r="M1433" s="37"/>
      <c r="N1433" s="43"/>
    </row>
    <row r="1434" spans="1:14" x14ac:dyDescent="0.25">
      <c r="A1434" s="39"/>
      <c r="B1434" s="40"/>
      <c r="D1434" s="26"/>
      <c r="E1434" s="27"/>
      <c r="H1434" s="41"/>
      <c r="I1434" s="29"/>
      <c r="M1434" s="37"/>
      <c r="N1434" s="43"/>
    </row>
    <row r="1435" spans="1:14" x14ac:dyDescent="0.25">
      <c r="A1435" s="39"/>
      <c r="B1435" s="40"/>
      <c r="D1435" s="26"/>
      <c r="E1435" s="27"/>
      <c r="H1435" s="41"/>
      <c r="I1435" s="29"/>
      <c r="M1435" s="37"/>
      <c r="N1435" s="43"/>
    </row>
    <row r="1436" spans="1:14" x14ac:dyDescent="0.25">
      <c r="A1436" s="39"/>
      <c r="B1436" s="40"/>
      <c r="D1436" s="26"/>
      <c r="E1436" s="27"/>
      <c r="H1436" s="41"/>
      <c r="I1436" s="29"/>
      <c r="M1436" s="37"/>
      <c r="N1436" s="43"/>
    </row>
    <row r="1437" spans="1:14" x14ac:dyDescent="0.25">
      <c r="A1437" s="39"/>
      <c r="B1437" s="40"/>
      <c r="D1437" s="26"/>
      <c r="E1437" s="27"/>
      <c r="H1437" s="41"/>
      <c r="I1437" s="29"/>
      <c r="M1437" s="37"/>
      <c r="N1437" s="43"/>
    </row>
    <row r="1438" spans="1:14" x14ac:dyDescent="0.25">
      <c r="A1438" s="39"/>
      <c r="B1438" s="40"/>
      <c r="D1438" s="26"/>
      <c r="E1438" s="27"/>
      <c r="H1438" s="41"/>
      <c r="I1438" s="29"/>
      <c r="M1438" s="37"/>
      <c r="N1438" s="43"/>
    </row>
    <row r="1439" spans="1:14" x14ac:dyDescent="0.25">
      <c r="A1439" s="39"/>
      <c r="B1439" s="40"/>
      <c r="D1439" s="26"/>
      <c r="E1439" s="27"/>
      <c r="H1439" s="41"/>
      <c r="I1439" s="29"/>
      <c r="M1439" s="37"/>
      <c r="N1439" s="43"/>
    </row>
    <row r="1440" spans="1:14" x14ac:dyDescent="0.25">
      <c r="A1440" s="39"/>
      <c r="B1440" s="40"/>
      <c r="D1440" s="26"/>
      <c r="E1440" s="27"/>
      <c r="H1440" s="41"/>
      <c r="I1440" s="29"/>
      <c r="M1440" s="37"/>
      <c r="N1440" s="43"/>
    </row>
    <row r="1441" spans="1:14" x14ac:dyDescent="0.25">
      <c r="A1441" s="39"/>
      <c r="B1441" s="40"/>
      <c r="D1441" s="26"/>
      <c r="E1441" s="27"/>
      <c r="H1441" s="41"/>
      <c r="I1441" s="29"/>
      <c r="M1441" s="37"/>
      <c r="N1441" s="43"/>
    </row>
    <row r="1442" spans="1:14" x14ac:dyDescent="0.25">
      <c r="A1442" s="39"/>
      <c r="B1442" s="40"/>
      <c r="D1442" s="26"/>
      <c r="E1442" s="27"/>
      <c r="H1442" s="41"/>
      <c r="I1442" s="29"/>
      <c r="M1442" s="37"/>
      <c r="N1442" s="43"/>
    </row>
    <row r="1443" spans="1:14" x14ac:dyDescent="0.25">
      <c r="A1443" s="39"/>
      <c r="B1443" s="40"/>
      <c r="D1443" s="26"/>
      <c r="E1443" s="27"/>
      <c r="H1443" s="41"/>
      <c r="I1443" s="29"/>
      <c r="M1443" s="37"/>
      <c r="N1443" s="43"/>
    </row>
    <row r="1444" spans="1:14" x14ac:dyDescent="0.25">
      <c r="A1444" s="39"/>
      <c r="B1444" s="40"/>
      <c r="D1444" s="26"/>
      <c r="E1444" s="27"/>
      <c r="H1444" s="41"/>
      <c r="I1444" s="29"/>
      <c r="M1444" s="37"/>
      <c r="N1444" s="43"/>
    </row>
    <row r="1445" spans="1:14" x14ac:dyDescent="0.25">
      <c r="A1445" s="39"/>
      <c r="B1445" s="40"/>
      <c r="D1445" s="26"/>
      <c r="E1445" s="27"/>
      <c r="H1445" s="41"/>
      <c r="I1445" s="29"/>
      <c r="M1445" s="37"/>
      <c r="N1445" s="43"/>
    </row>
    <row r="1446" spans="1:14" x14ac:dyDescent="0.25">
      <c r="A1446" s="39"/>
      <c r="B1446" s="40"/>
      <c r="D1446" s="26"/>
      <c r="E1446" s="27"/>
      <c r="H1446" s="41"/>
      <c r="I1446" s="29"/>
      <c r="M1446" s="37"/>
      <c r="N1446" s="43"/>
    </row>
    <row r="1447" spans="1:14" x14ac:dyDescent="0.25">
      <c r="A1447" s="39"/>
      <c r="B1447" s="40"/>
      <c r="D1447" s="26"/>
      <c r="E1447" s="27"/>
      <c r="H1447" s="41"/>
      <c r="I1447" s="29"/>
      <c r="M1447" s="37"/>
      <c r="N1447" s="43"/>
    </row>
    <row r="1448" spans="1:14" x14ac:dyDescent="0.25">
      <c r="A1448" s="39"/>
      <c r="B1448" s="40"/>
      <c r="D1448" s="26"/>
      <c r="E1448" s="27"/>
      <c r="H1448" s="41"/>
      <c r="I1448" s="29"/>
      <c r="M1448" s="37"/>
      <c r="N1448" s="43"/>
    </row>
    <row r="1449" spans="1:14" x14ac:dyDescent="0.25">
      <c r="A1449" s="39"/>
      <c r="B1449" s="40"/>
      <c r="D1449" s="26"/>
      <c r="E1449" s="27"/>
      <c r="H1449" s="41"/>
      <c r="I1449" s="29"/>
      <c r="M1449" s="37"/>
      <c r="N1449" s="43"/>
    </row>
    <row r="1450" spans="1:14" x14ac:dyDescent="0.25">
      <c r="A1450" s="39"/>
      <c r="B1450" s="40"/>
      <c r="D1450" s="26"/>
      <c r="E1450" s="27"/>
      <c r="H1450" s="41"/>
      <c r="I1450" s="29"/>
      <c r="M1450" s="37"/>
      <c r="N1450" s="43"/>
    </row>
    <row r="1451" spans="1:14" x14ac:dyDescent="0.25">
      <c r="A1451" s="39"/>
      <c r="B1451" s="40"/>
      <c r="D1451" s="26"/>
      <c r="E1451" s="27"/>
      <c r="H1451" s="41"/>
      <c r="I1451" s="29"/>
      <c r="M1451" s="37"/>
      <c r="N1451" s="43"/>
    </row>
    <row r="1452" spans="1:14" x14ac:dyDescent="0.25">
      <c r="A1452" s="39"/>
      <c r="B1452" s="40"/>
      <c r="D1452" s="26"/>
      <c r="E1452" s="27"/>
      <c r="H1452" s="41"/>
      <c r="I1452" s="29"/>
      <c r="M1452" s="37"/>
      <c r="N1452" s="43"/>
    </row>
    <row r="1453" spans="1:14" x14ac:dyDescent="0.25">
      <c r="A1453" s="39"/>
      <c r="B1453" s="40"/>
      <c r="D1453" s="26"/>
      <c r="E1453" s="27"/>
      <c r="H1453" s="41"/>
      <c r="I1453" s="29"/>
      <c r="M1453" s="37"/>
      <c r="N1453" s="43"/>
    </row>
    <row r="1454" spans="1:14" x14ac:dyDescent="0.25">
      <c r="A1454" s="39"/>
      <c r="B1454" s="40"/>
      <c r="D1454" s="26"/>
      <c r="E1454" s="27"/>
      <c r="H1454" s="41"/>
      <c r="I1454" s="29"/>
      <c r="M1454" s="37"/>
      <c r="N1454" s="43"/>
    </row>
    <row r="1455" spans="1:14" x14ac:dyDescent="0.25">
      <c r="A1455" s="39"/>
      <c r="B1455" s="40"/>
      <c r="D1455" s="26"/>
      <c r="E1455" s="27"/>
      <c r="H1455" s="41"/>
      <c r="I1455" s="29"/>
      <c r="M1455" s="37"/>
      <c r="N1455" s="43"/>
    </row>
    <row r="1456" spans="1:14" x14ac:dyDescent="0.25">
      <c r="A1456" s="39"/>
      <c r="B1456" s="40"/>
      <c r="D1456" s="26"/>
      <c r="E1456" s="27"/>
      <c r="H1456" s="41"/>
      <c r="I1456" s="29"/>
      <c r="M1456" s="37"/>
      <c r="N1456" s="43"/>
    </row>
    <row r="1457" spans="1:14" x14ac:dyDescent="0.25">
      <c r="A1457" s="39"/>
      <c r="B1457" s="40"/>
      <c r="D1457" s="26"/>
      <c r="E1457" s="27"/>
      <c r="H1457" s="41"/>
      <c r="I1457" s="29"/>
      <c r="M1457" s="37"/>
      <c r="N1457" s="43"/>
    </row>
    <row r="1458" spans="1:14" x14ac:dyDescent="0.25">
      <c r="A1458" s="39"/>
      <c r="B1458" s="40"/>
      <c r="D1458" s="26"/>
      <c r="E1458" s="27"/>
      <c r="H1458" s="41"/>
      <c r="I1458" s="29"/>
      <c r="M1458" s="37"/>
      <c r="N1458" s="43"/>
    </row>
    <row r="1459" spans="1:14" x14ac:dyDescent="0.25">
      <c r="A1459" s="39"/>
      <c r="B1459" s="40"/>
      <c r="D1459" s="26"/>
      <c r="E1459" s="27"/>
      <c r="H1459" s="41"/>
      <c r="I1459" s="29"/>
      <c r="M1459" s="37"/>
      <c r="N1459" s="43"/>
    </row>
    <row r="1460" spans="1:14" x14ac:dyDescent="0.25">
      <c r="A1460" s="39"/>
      <c r="B1460" s="40"/>
      <c r="D1460" s="26"/>
      <c r="E1460" s="27"/>
      <c r="H1460" s="41"/>
      <c r="I1460" s="29"/>
      <c r="M1460" s="37"/>
      <c r="N1460" s="43"/>
    </row>
    <row r="1461" spans="1:14" x14ac:dyDescent="0.25">
      <c r="A1461" s="39"/>
      <c r="B1461" s="40"/>
      <c r="D1461" s="26"/>
      <c r="E1461" s="27"/>
      <c r="H1461" s="41"/>
      <c r="I1461" s="29"/>
      <c r="M1461" s="37"/>
      <c r="N1461" s="43"/>
    </row>
    <row r="1462" spans="1:14" x14ac:dyDescent="0.25">
      <c r="A1462" s="39"/>
      <c r="B1462" s="40"/>
      <c r="D1462" s="26"/>
      <c r="E1462" s="27"/>
      <c r="H1462" s="41"/>
      <c r="I1462" s="29"/>
      <c r="M1462" s="37"/>
      <c r="N1462" s="43"/>
    </row>
    <row r="1463" spans="1:14" x14ac:dyDescent="0.25">
      <c r="A1463" s="39"/>
      <c r="B1463" s="40"/>
      <c r="D1463" s="26"/>
      <c r="E1463" s="27"/>
      <c r="H1463" s="41"/>
      <c r="I1463" s="29"/>
      <c r="M1463" s="37"/>
      <c r="N1463" s="43"/>
    </row>
    <row r="1464" spans="1:14" x14ac:dyDescent="0.25">
      <c r="A1464" s="39"/>
      <c r="B1464" s="40"/>
      <c r="D1464" s="26"/>
      <c r="E1464" s="27"/>
      <c r="H1464" s="41"/>
      <c r="I1464" s="29"/>
      <c r="M1464" s="37"/>
      <c r="N1464" s="43"/>
    </row>
    <row r="1465" spans="1:14" x14ac:dyDescent="0.25">
      <c r="A1465" s="39"/>
      <c r="B1465" s="40"/>
      <c r="D1465" s="26"/>
      <c r="E1465" s="27"/>
      <c r="H1465" s="41"/>
      <c r="I1465" s="29"/>
      <c r="M1465" s="37"/>
      <c r="N1465" s="43"/>
    </row>
    <row r="1466" spans="1:14" x14ac:dyDescent="0.25">
      <c r="A1466" s="39"/>
      <c r="B1466" s="40"/>
      <c r="D1466" s="26"/>
      <c r="E1466" s="27"/>
      <c r="H1466" s="41"/>
      <c r="I1466" s="29"/>
      <c r="M1466" s="37"/>
      <c r="N1466" s="43"/>
    </row>
    <row r="1467" spans="1:14" x14ac:dyDescent="0.25">
      <c r="A1467" s="39"/>
      <c r="B1467" s="40"/>
      <c r="D1467" s="26"/>
      <c r="E1467" s="27"/>
      <c r="H1467" s="41"/>
      <c r="I1467" s="29"/>
      <c r="M1467" s="37"/>
      <c r="N1467" s="43"/>
    </row>
    <row r="1468" spans="1:14" x14ac:dyDescent="0.25">
      <c r="A1468" s="39"/>
      <c r="B1468" s="40"/>
      <c r="D1468" s="26"/>
      <c r="E1468" s="27"/>
      <c r="H1468" s="41"/>
      <c r="I1468" s="29"/>
      <c r="M1468" s="37"/>
      <c r="N1468" s="43"/>
    </row>
    <row r="1469" spans="1:14" x14ac:dyDescent="0.25">
      <c r="A1469" s="39"/>
      <c r="B1469" s="40"/>
      <c r="D1469" s="26"/>
      <c r="E1469" s="27"/>
      <c r="H1469" s="41"/>
      <c r="I1469" s="29"/>
      <c r="M1469" s="37"/>
      <c r="N1469" s="43"/>
    </row>
    <row r="1470" spans="1:14" x14ac:dyDescent="0.25">
      <c r="A1470" s="39"/>
      <c r="B1470" s="40"/>
      <c r="D1470" s="26"/>
      <c r="E1470" s="27"/>
      <c r="H1470" s="41"/>
      <c r="I1470" s="29"/>
      <c r="M1470" s="37"/>
      <c r="N1470" s="43"/>
    </row>
    <row r="1471" spans="1:14" x14ac:dyDescent="0.25">
      <c r="A1471" s="39"/>
      <c r="B1471" s="40"/>
      <c r="D1471" s="26"/>
      <c r="E1471" s="27"/>
      <c r="H1471" s="41"/>
      <c r="I1471" s="29"/>
      <c r="M1471" s="37"/>
      <c r="N1471" s="43"/>
    </row>
    <row r="1472" spans="1:14" x14ac:dyDescent="0.25">
      <c r="A1472" s="39"/>
      <c r="B1472" s="40"/>
      <c r="D1472" s="26"/>
      <c r="E1472" s="27"/>
      <c r="H1472" s="41"/>
      <c r="I1472" s="29"/>
      <c r="M1472" s="37"/>
      <c r="N1472" s="43"/>
    </row>
    <row r="1473" spans="1:14" x14ac:dyDescent="0.25">
      <c r="A1473" s="39"/>
      <c r="B1473" s="40"/>
      <c r="D1473" s="26"/>
      <c r="E1473" s="27"/>
      <c r="H1473" s="41"/>
      <c r="I1473" s="29"/>
      <c r="M1473" s="37"/>
      <c r="N1473" s="43"/>
    </row>
    <row r="1474" spans="1:14" x14ac:dyDescent="0.25">
      <c r="A1474" s="39"/>
      <c r="B1474" s="40"/>
      <c r="D1474" s="26"/>
      <c r="E1474" s="27"/>
      <c r="H1474" s="41"/>
      <c r="I1474" s="29"/>
      <c r="M1474" s="37"/>
      <c r="N1474" s="43"/>
    </row>
    <row r="1475" spans="1:14" x14ac:dyDescent="0.25">
      <c r="A1475" s="39"/>
      <c r="B1475" s="40"/>
      <c r="D1475" s="26"/>
      <c r="E1475" s="27"/>
      <c r="H1475" s="41"/>
      <c r="I1475" s="29"/>
      <c r="M1475" s="37"/>
      <c r="N1475" s="43"/>
    </row>
    <row r="1476" spans="1:14" x14ac:dyDescent="0.25">
      <c r="A1476" s="39"/>
      <c r="B1476" s="40"/>
      <c r="D1476" s="26"/>
      <c r="E1476" s="27"/>
      <c r="H1476" s="41"/>
      <c r="I1476" s="29"/>
      <c r="M1476" s="37"/>
      <c r="N1476" s="43"/>
    </row>
    <row r="1477" spans="1:14" x14ac:dyDescent="0.25">
      <c r="A1477" s="39"/>
      <c r="B1477" s="40"/>
      <c r="D1477" s="26"/>
      <c r="E1477" s="27"/>
      <c r="H1477" s="41"/>
      <c r="I1477" s="29"/>
      <c r="M1477" s="37"/>
      <c r="N1477" s="43"/>
    </row>
    <row r="1478" spans="1:14" x14ac:dyDescent="0.25">
      <c r="A1478" s="39"/>
      <c r="B1478" s="40"/>
      <c r="D1478" s="26"/>
      <c r="E1478" s="27"/>
      <c r="H1478" s="41"/>
      <c r="I1478" s="29"/>
      <c r="M1478" s="37"/>
      <c r="N1478" s="43"/>
    </row>
    <row r="1479" spans="1:14" x14ac:dyDescent="0.25">
      <c r="A1479" s="39"/>
      <c r="B1479" s="40"/>
      <c r="D1479" s="26"/>
      <c r="E1479" s="27"/>
      <c r="H1479" s="41"/>
      <c r="I1479" s="29"/>
      <c r="M1479" s="37"/>
      <c r="N1479" s="43"/>
    </row>
    <row r="1480" spans="1:14" x14ac:dyDescent="0.25">
      <c r="A1480" s="39"/>
      <c r="B1480" s="40"/>
      <c r="D1480" s="26"/>
      <c r="E1480" s="27"/>
      <c r="H1480" s="41"/>
      <c r="I1480" s="29"/>
      <c r="M1480" s="37"/>
      <c r="N1480" s="43"/>
    </row>
    <row r="1481" spans="1:14" x14ac:dyDescent="0.25">
      <c r="A1481" s="39"/>
      <c r="B1481" s="40"/>
      <c r="D1481" s="26"/>
      <c r="E1481" s="27"/>
      <c r="H1481" s="41"/>
      <c r="I1481" s="29"/>
      <c r="M1481" s="37"/>
      <c r="N1481" s="43"/>
    </row>
    <row r="1482" spans="1:14" x14ac:dyDescent="0.25">
      <c r="A1482" s="39"/>
      <c r="B1482" s="40"/>
      <c r="D1482" s="26"/>
      <c r="E1482" s="27"/>
      <c r="H1482" s="41"/>
      <c r="I1482" s="29"/>
      <c r="M1482" s="37"/>
      <c r="N1482" s="43"/>
    </row>
    <row r="1483" spans="1:14" x14ac:dyDescent="0.25">
      <c r="A1483" s="39"/>
      <c r="B1483" s="40"/>
      <c r="D1483" s="26"/>
      <c r="E1483" s="27"/>
      <c r="H1483" s="41"/>
      <c r="I1483" s="29"/>
      <c r="M1483" s="37"/>
      <c r="N1483" s="43"/>
    </row>
    <row r="1484" spans="1:14" x14ac:dyDescent="0.25">
      <c r="A1484" s="39"/>
      <c r="B1484" s="40"/>
      <c r="D1484" s="26"/>
      <c r="E1484" s="27"/>
      <c r="H1484" s="41"/>
      <c r="I1484" s="29"/>
      <c r="M1484" s="37"/>
      <c r="N1484" s="43"/>
    </row>
    <row r="1485" spans="1:14" x14ac:dyDescent="0.25">
      <c r="A1485" s="39"/>
      <c r="B1485" s="40"/>
      <c r="D1485" s="26"/>
      <c r="E1485" s="27"/>
      <c r="H1485" s="41"/>
      <c r="I1485" s="29"/>
      <c r="M1485" s="37"/>
      <c r="N1485" s="43"/>
    </row>
    <row r="1486" spans="1:14" x14ac:dyDescent="0.25">
      <c r="A1486" s="39"/>
      <c r="B1486" s="40"/>
      <c r="D1486" s="26"/>
      <c r="E1486" s="27"/>
      <c r="H1486" s="41"/>
      <c r="I1486" s="29"/>
      <c r="M1486" s="37"/>
      <c r="N1486" s="43"/>
    </row>
    <row r="1487" spans="1:14" x14ac:dyDescent="0.25">
      <c r="A1487" s="39"/>
      <c r="B1487" s="40"/>
      <c r="D1487" s="26"/>
      <c r="E1487" s="27"/>
      <c r="H1487" s="41"/>
      <c r="I1487" s="29"/>
      <c r="M1487" s="37"/>
      <c r="N1487" s="43"/>
    </row>
    <row r="1488" spans="1:14" x14ac:dyDescent="0.25">
      <c r="A1488" s="39"/>
      <c r="B1488" s="40"/>
      <c r="D1488" s="26"/>
      <c r="E1488" s="27"/>
      <c r="H1488" s="41"/>
      <c r="I1488" s="29"/>
      <c r="M1488" s="37"/>
      <c r="N1488" s="43"/>
    </row>
    <row r="1489" spans="1:14" x14ac:dyDescent="0.25">
      <c r="A1489" s="39"/>
      <c r="B1489" s="40"/>
      <c r="D1489" s="26"/>
      <c r="E1489" s="27"/>
      <c r="H1489" s="41"/>
      <c r="I1489" s="29"/>
      <c r="M1489" s="37"/>
      <c r="N1489" s="43"/>
    </row>
    <row r="1490" spans="1:14" x14ac:dyDescent="0.25">
      <c r="A1490" s="39"/>
      <c r="B1490" s="40"/>
      <c r="D1490" s="26"/>
      <c r="E1490" s="27"/>
      <c r="H1490" s="41"/>
      <c r="I1490" s="29"/>
      <c r="M1490" s="37"/>
      <c r="N1490" s="43"/>
    </row>
    <row r="1491" spans="1:14" x14ac:dyDescent="0.25">
      <c r="A1491" s="39"/>
      <c r="B1491" s="40"/>
      <c r="D1491" s="26"/>
      <c r="E1491" s="27"/>
      <c r="H1491" s="41"/>
      <c r="I1491" s="29"/>
      <c r="M1491" s="37"/>
      <c r="N1491" s="43"/>
    </row>
    <row r="1492" spans="1:14" x14ac:dyDescent="0.25">
      <c r="A1492" s="39"/>
      <c r="B1492" s="40"/>
      <c r="D1492" s="26"/>
      <c r="E1492" s="27"/>
      <c r="H1492" s="41"/>
      <c r="I1492" s="29"/>
      <c r="M1492" s="37"/>
      <c r="N1492" s="43"/>
    </row>
    <row r="1493" spans="1:14" x14ac:dyDescent="0.25">
      <c r="A1493" s="39"/>
      <c r="B1493" s="40"/>
      <c r="D1493" s="26"/>
      <c r="E1493" s="27"/>
      <c r="H1493" s="41"/>
      <c r="I1493" s="29"/>
      <c r="M1493" s="37"/>
      <c r="N1493" s="43"/>
    </row>
    <row r="1494" spans="1:14" x14ac:dyDescent="0.25">
      <c r="A1494" s="39"/>
      <c r="B1494" s="40"/>
      <c r="D1494" s="26"/>
      <c r="E1494" s="27"/>
      <c r="H1494" s="41"/>
      <c r="I1494" s="29"/>
      <c r="M1494" s="37"/>
      <c r="N1494" s="43"/>
    </row>
    <row r="1495" spans="1:14" x14ac:dyDescent="0.25">
      <c r="A1495" s="39"/>
      <c r="B1495" s="40"/>
      <c r="D1495" s="26"/>
      <c r="E1495" s="27"/>
      <c r="H1495" s="41"/>
      <c r="I1495" s="29"/>
      <c r="M1495" s="37"/>
      <c r="N1495" s="43"/>
    </row>
    <row r="1496" spans="1:14" x14ac:dyDescent="0.25">
      <c r="A1496" s="39"/>
      <c r="B1496" s="40"/>
      <c r="D1496" s="26"/>
      <c r="E1496" s="27"/>
      <c r="H1496" s="41"/>
      <c r="I1496" s="29"/>
      <c r="M1496" s="37"/>
      <c r="N1496" s="43"/>
    </row>
    <row r="1497" spans="1:14" x14ac:dyDescent="0.25">
      <c r="A1497" s="39"/>
      <c r="B1497" s="40"/>
      <c r="D1497" s="26"/>
      <c r="E1497" s="27"/>
      <c r="H1497" s="41"/>
      <c r="I1497" s="29"/>
      <c r="M1497" s="37"/>
      <c r="N1497" s="43"/>
    </row>
    <row r="1498" spans="1:14" x14ac:dyDescent="0.25">
      <c r="A1498" s="39"/>
      <c r="B1498" s="40"/>
      <c r="D1498" s="26"/>
      <c r="E1498" s="27"/>
      <c r="H1498" s="41"/>
      <c r="I1498" s="29"/>
      <c r="M1498" s="37"/>
      <c r="N1498" s="43"/>
    </row>
    <row r="1499" spans="1:14" x14ac:dyDescent="0.25">
      <c r="A1499" s="39"/>
      <c r="B1499" s="40"/>
      <c r="D1499" s="26"/>
      <c r="E1499" s="27"/>
      <c r="H1499" s="41"/>
      <c r="I1499" s="29"/>
      <c r="M1499" s="37"/>
      <c r="N1499" s="43"/>
    </row>
    <row r="1500" spans="1:14" x14ac:dyDescent="0.25">
      <c r="A1500" s="39"/>
      <c r="B1500" s="40"/>
      <c r="D1500" s="26"/>
      <c r="E1500" s="27"/>
      <c r="H1500" s="41"/>
      <c r="I1500" s="29"/>
      <c r="M1500" s="37"/>
      <c r="N1500" s="43"/>
    </row>
    <row r="1501" spans="1:14" x14ac:dyDescent="0.25">
      <c r="A1501" s="39"/>
      <c r="B1501" s="40"/>
      <c r="D1501" s="26"/>
      <c r="E1501" s="27"/>
      <c r="H1501" s="41"/>
      <c r="I1501" s="29"/>
      <c r="M1501" s="37"/>
      <c r="N1501" s="43"/>
    </row>
    <row r="1502" spans="1:14" x14ac:dyDescent="0.25">
      <c r="A1502" s="39"/>
      <c r="B1502" s="40"/>
      <c r="D1502" s="26"/>
      <c r="E1502" s="27"/>
      <c r="H1502" s="41"/>
      <c r="I1502" s="29"/>
      <c r="M1502" s="37"/>
      <c r="N1502" s="43"/>
    </row>
    <row r="1503" spans="1:14" x14ac:dyDescent="0.25">
      <c r="A1503" s="39"/>
      <c r="B1503" s="40"/>
      <c r="D1503" s="26"/>
      <c r="E1503" s="27"/>
      <c r="H1503" s="41"/>
      <c r="I1503" s="29"/>
      <c r="M1503" s="37"/>
      <c r="N1503" s="43"/>
    </row>
    <row r="1504" spans="1:14" x14ac:dyDescent="0.25">
      <c r="A1504" s="39"/>
      <c r="B1504" s="40"/>
      <c r="D1504" s="26"/>
      <c r="E1504" s="27"/>
      <c r="H1504" s="41"/>
      <c r="I1504" s="29"/>
      <c r="M1504" s="37"/>
      <c r="N1504" s="43"/>
    </row>
    <row r="1505" spans="1:14" x14ac:dyDescent="0.25">
      <c r="A1505" s="39"/>
      <c r="B1505" s="40"/>
      <c r="D1505" s="26"/>
      <c r="E1505" s="27"/>
      <c r="H1505" s="41"/>
      <c r="I1505" s="29"/>
      <c r="M1505" s="37"/>
      <c r="N1505" s="43"/>
    </row>
    <row r="1506" spans="1:14" x14ac:dyDescent="0.25">
      <c r="A1506" s="39"/>
      <c r="B1506" s="40"/>
      <c r="D1506" s="26"/>
      <c r="E1506" s="27"/>
      <c r="H1506" s="41"/>
      <c r="I1506" s="29"/>
      <c r="M1506" s="37"/>
      <c r="N1506" s="43"/>
    </row>
    <row r="1507" spans="1:14" x14ac:dyDescent="0.25">
      <c r="A1507" s="39"/>
      <c r="B1507" s="40"/>
      <c r="D1507" s="26"/>
      <c r="E1507" s="27"/>
      <c r="H1507" s="41"/>
      <c r="I1507" s="29"/>
      <c r="M1507" s="37"/>
      <c r="N1507" s="43"/>
    </row>
    <row r="1508" spans="1:14" x14ac:dyDescent="0.25">
      <c r="A1508" s="39"/>
      <c r="B1508" s="40"/>
      <c r="D1508" s="26"/>
      <c r="E1508" s="27"/>
      <c r="H1508" s="41"/>
      <c r="I1508" s="29"/>
      <c r="M1508" s="37"/>
      <c r="N1508" s="43"/>
    </row>
    <row r="1509" spans="1:14" x14ac:dyDescent="0.25">
      <c r="A1509" s="39"/>
      <c r="B1509" s="40"/>
      <c r="D1509" s="26"/>
      <c r="E1509" s="27"/>
      <c r="H1509" s="41"/>
      <c r="I1509" s="29"/>
      <c r="M1509" s="37"/>
      <c r="N1509" s="43"/>
    </row>
    <row r="1510" spans="1:14" x14ac:dyDescent="0.25">
      <c r="A1510" s="39"/>
      <c r="B1510" s="40"/>
      <c r="D1510" s="26"/>
      <c r="E1510" s="27"/>
      <c r="H1510" s="41"/>
      <c r="I1510" s="29"/>
      <c r="M1510" s="37"/>
      <c r="N1510" s="43"/>
    </row>
    <row r="1511" spans="1:14" x14ac:dyDescent="0.25">
      <c r="A1511" s="39"/>
      <c r="B1511" s="40"/>
      <c r="D1511" s="26"/>
      <c r="E1511" s="27"/>
      <c r="H1511" s="41"/>
      <c r="I1511" s="29"/>
      <c r="M1511" s="37"/>
      <c r="N1511" s="43"/>
    </row>
    <row r="1512" spans="1:14" x14ac:dyDescent="0.25">
      <c r="A1512" s="39"/>
      <c r="B1512" s="40"/>
      <c r="D1512" s="26"/>
      <c r="E1512" s="27"/>
      <c r="H1512" s="41"/>
      <c r="I1512" s="29"/>
      <c r="M1512" s="37"/>
      <c r="N1512" s="43"/>
    </row>
    <row r="1513" spans="1:14" x14ac:dyDescent="0.25">
      <c r="A1513" s="39"/>
      <c r="B1513" s="40"/>
      <c r="D1513" s="26"/>
      <c r="E1513" s="27"/>
      <c r="H1513" s="41"/>
      <c r="I1513" s="29"/>
      <c r="M1513" s="37"/>
      <c r="N1513" s="43"/>
    </row>
    <row r="1514" spans="1:14" x14ac:dyDescent="0.25">
      <c r="A1514" s="39"/>
      <c r="B1514" s="40"/>
      <c r="D1514" s="26"/>
      <c r="E1514" s="27"/>
      <c r="H1514" s="41"/>
      <c r="I1514" s="29"/>
      <c r="M1514" s="37"/>
      <c r="N1514" s="43"/>
    </row>
    <row r="1515" spans="1:14" x14ac:dyDescent="0.25">
      <c r="A1515" s="39"/>
      <c r="B1515" s="40"/>
      <c r="D1515" s="26"/>
      <c r="E1515" s="27"/>
      <c r="H1515" s="41"/>
      <c r="I1515" s="29"/>
      <c r="M1515" s="37"/>
      <c r="N1515" s="43"/>
    </row>
    <row r="1516" spans="1:14" x14ac:dyDescent="0.25">
      <c r="A1516" s="39"/>
      <c r="B1516" s="40"/>
      <c r="D1516" s="26"/>
      <c r="E1516" s="27"/>
      <c r="H1516" s="41"/>
      <c r="I1516" s="29"/>
      <c r="M1516" s="37"/>
      <c r="N1516" s="43"/>
    </row>
    <row r="1517" spans="1:14" x14ac:dyDescent="0.25">
      <c r="A1517" s="39"/>
      <c r="B1517" s="40"/>
      <c r="D1517" s="26"/>
      <c r="E1517" s="27"/>
      <c r="H1517" s="41"/>
      <c r="I1517" s="29"/>
      <c r="M1517" s="37"/>
      <c r="N1517" s="43"/>
    </row>
    <row r="1518" spans="1:14" x14ac:dyDescent="0.25">
      <c r="A1518" s="39"/>
      <c r="B1518" s="40"/>
      <c r="D1518" s="26"/>
      <c r="E1518" s="27"/>
      <c r="H1518" s="41"/>
      <c r="I1518" s="29"/>
      <c r="M1518" s="37"/>
      <c r="N1518" s="43"/>
    </row>
    <row r="1519" spans="1:14" x14ac:dyDescent="0.25">
      <c r="A1519" s="39"/>
      <c r="B1519" s="40"/>
      <c r="D1519" s="26"/>
      <c r="E1519" s="27"/>
      <c r="H1519" s="41"/>
      <c r="I1519" s="29"/>
      <c r="M1519" s="37"/>
      <c r="N1519" s="43"/>
    </row>
    <row r="1520" spans="1:14" x14ac:dyDescent="0.25">
      <c r="A1520" s="39"/>
      <c r="B1520" s="40"/>
      <c r="D1520" s="26"/>
      <c r="E1520" s="27"/>
      <c r="H1520" s="41"/>
      <c r="I1520" s="29"/>
      <c r="M1520" s="37"/>
      <c r="N1520" s="43"/>
    </row>
    <row r="1521" spans="1:14" x14ac:dyDescent="0.25">
      <c r="A1521" s="39"/>
      <c r="B1521" s="40"/>
      <c r="D1521" s="26"/>
      <c r="E1521" s="27"/>
      <c r="H1521" s="41"/>
      <c r="I1521" s="29"/>
      <c r="M1521" s="37"/>
      <c r="N1521" s="43"/>
    </row>
    <row r="1522" spans="1:14" x14ac:dyDescent="0.25">
      <c r="A1522" s="39"/>
      <c r="B1522" s="40"/>
      <c r="D1522" s="26"/>
      <c r="E1522" s="27"/>
      <c r="H1522" s="41"/>
      <c r="I1522" s="29"/>
      <c r="M1522" s="37"/>
      <c r="N1522" s="43"/>
    </row>
    <row r="1523" spans="1:14" x14ac:dyDescent="0.25">
      <c r="A1523" s="39"/>
      <c r="B1523" s="40"/>
      <c r="D1523" s="26"/>
      <c r="E1523" s="27"/>
      <c r="H1523" s="41"/>
      <c r="I1523" s="29"/>
      <c r="M1523" s="37"/>
      <c r="N1523" s="43"/>
    </row>
    <row r="1524" spans="1:14" x14ac:dyDescent="0.25">
      <c r="A1524" s="39"/>
      <c r="B1524" s="40"/>
      <c r="D1524" s="26"/>
      <c r="E1524" s="27"/>
      <c r="H1524" s="41"/>
      <c r="I1524" s="29"/>
      <c r="M1524" s="37"/>
      <c r="N1524" s="43"/>
    </row>
    <row r="1525" spans="1:14" x14ac:dyDescent="0.25">
      <c r="A1525" s="39"/>
      <c r="B1525" s="40"/>
      <c r="D1525" s="26"/>
      <c r="E1525" s="27"/>
      <c r="H1525" s="41"/>
      <c r="I1525" s="29"/>
      <c r="M1525" s="37"/>
      <c r="N1525" s="43"/>
    </row>
    <row r="1526" spans="1:14" x14ac:dyDescent="0.25">
      <c r="A1526" s="39"/>
      <c r="B1526" s="40"/>
      <c r="D1526" s="26"/>
      <c r="E1526" s="27"/>
      <c r="H1526" s="41"/>
      <c r="I1526" s="29"/>
      <c r="M1526" s="37"/>
      <c r="N1526" s="43"/>
    </row>
    <row r="1527" spans="1:14" x14ac:dyDescent="0.25">
      <c r="A1527" s="39"/>
      <c r="B1527" s="40"/>
      <c r="D1527" s="26"/>
      <c r="E1527" s="27"/>
      <c r="H1527" s="41"/>
      <c r="I1527" s="29"/>
      <c r="M1527" s="37"/>
      <c r="N1527" s="43"/>
    </row>
    <row r="1528" spans="1:14" x14ac:dyDescent="0.25">
      <c r="A1528" s="39"/>
      <c r="B1528" s="40"/>
      <c r="D1528" s="26"/>
      <c r="E1528" s="27"/>
      <c r="H1528" s="41"/>
      <c r="I1528" s="29"/>
      <c r="M1528" s="37"/>
      <c r="N1528" s="43"/>
    </row>
    <row r="1529" spans="1:14" x14ac:dyDescent="0.25">
      <c r="A1529" s="39"/>
      <c r="B1529" s="40"/>
      <c r="D1529" s="26"/>
      <c r="E1529" s="27"/>
      <c r="H1529" s="41"/>
      <c r="I1529" s="29"/>
      <c r="M1529" s="37"/>
      <c r="N1529" s="43"/>
    </row>
    <row r="1530" spans="1:14" x14ac:dyDescent="0.25">
      <c r="A1530" s="39"/>
      <c r="B1530" s="40"/>
      <c r="D1530" s="26"/>
      <c r="E1530" s="27"/>
      <c r="H1530" s="41"/>
      <c r="I1530" s="29"/>
      <c r="M1530" s="37"/>
      <c r="N1530" s="43"/>
    </row>
    <row r="1531" spans="1:14" x14ac:dyDescent="0.25">
      <c r="A1531" s="39"/>
      <c r="B1531" s="40"/>
      <c r="D1531" s="26"/>
      <c r="E1531" s="27"/>
      <c r="H1531" s="41"/>
      <c r="I1531" s="29"/>
      <c r="M1531" s="37"/>
      <c r="N1531" s="43"/>
    </row>
    <row r="1532" spans="1:14" x14ac:dyDescent="0.25">
      <c r="A1532" s="39"/>
      <c r="B1532" s="40"/>
      <c r="D1532" s="26"/>
      <c r="E1532" s="27"/>
      <c r="H1532" s="41"/>
      <c r="I1532" s="29"/>
      <c r="M1532" s="37"/>
      <c r="N1532" s="43"/>
    </row>
    <row r="1533" spans="1:14" x14ac:dyDescent="0.25">
      <c r="A1533" s="39"/>
      <c r="B1533" s="40"/>
      <c r="D1533" s="26"/>
      <c r="E1533" s="27"/>
      <c r="H1533" s="41"/>
      <c r="I1533" s="29"/>
      <c r="M1533" s="37"/>
      <c r="N1533" s="43"/>
    </row>
    <row r="1534" spans="1:14" x14ac:dyDescent="0.25">
      <c r="A1534" s="39"/>
      <c r="B1534" s="40"/>
      <c r="D1534" s="26"/>
      <c r="E1534" s="27"/>
      <c r="H1534" s="41"/>
      <c r="I1534" s="29"/>
      <c r="M1534" s="37"/>
      <c r="N1534" s="43"/>
    </row>
    <row r="1535" spans="1:14" x14ac:dyDescent="0.25">
      <c r="A1535" s="39"/>
      <c r="B1535" s="40"/>
      <c r="D1535" s="26"/>
      <c r="E1535" s="27"/>
      <c r="H1535" s="41"/>
      <c r="I1535" s="29"/>
      <c r="M1535" s="37"/>
      <c r="N1535" s="43"/>
    </row>
    <row r="1536" spans="1:14" x14ac:dyDescent="0.25">
      <c r="A1536" s="39"/>
      <c r="B1536" s="40"/>
      <c r="D1536" s="26"/>
      <c r="E1536" s="27"/>
      <c r="H1536" s="41"/>
      <c r="I1536" s="29"/>
      <c r="M1536" s="37"/>
      <c r="N1536" s="43"/>
    </row>
    <row r="1537" spans="1:14" x14ac:dyDescent="0.25">
      <c r="A1537" s="39"/>
      <c r="B1537" s="40"/>
      <c r="D1537" s="26"/>
      <c r="E1537" s="27"/>
      <c r="H1537" s="41"/>
      <c r="I1537" s="29"/>
      <c r="M1537" s="37"/>
      <c r="N1537" s="43"/>
    </row>
    <row r="1538" spans="1:14" x14ac:dyDescent="0.25">
      <c r="A1538" s="39"/>
      <c r="B1538" s="40"/>
      <c r="D1538" s="26"/>
      <c r="E1538" s="27"/>
      <c r="H1538" s="41"/>
      <c r="I1538" s="29"/>
      <c r="M1538" s="37"/>
      <c r="N1538" s="43"/>
    </row>
    <row r="1539" spans="1:14" x14ac:dyDescent="0.25">
      <c r="A1539" s="39"/>
      <c r="B1539" s="40"/>
      <c r="D1539" s="26"/>
      <c r="E1539" s="27"/>
      <c r="H1539" s="41"/>
      <c r="I1539" s="29"/>
      <c r="M1539" s="37"/>
      <c r="N1539" s="43"/>
    </row>
    <row r="1540" spans="1:14" x14ac:dyDescent="0.25">
      <c r="A1540" s="39"/>
      <c r="B1540" s="40"/>
      <c r="D1540" s="26"/>
      <c r="E1540" s="27"/>
      <c r="H1540" s="41"/>
      <c r="I1540" s="29"/>
      <c r="M1540" s="37"/>
      <c r="N1540" s="43"/>
    </row>
    <row r="1541" spans="1:14" x14ac:dyDescent="0.25">
      <c r="A1541" s="39"/>
      <c r="B1541" s="40"/>
      <c r="D1541" s="26"/>
      <c r="E1541" s="27"/>
      <c r="H1541" s="41"/>
      <c r="I1541" s="29"/>
      <c r="M1541" s="37"/>
      <c r="N1541" s="43"/>
    </row>
    <row r="1542" spans="1:14" x14ac:dyDescent="0.25">
      <c r="A1542" s="39"/>
      <c r="B1542" s="40"/>
      <c r="D1542" s="26"/>
      <c r="E1542" s="27"/>
      <c r="H1542" s="41"/>
      <c r="I1542" s="29"/>
      <c r="M1542" s="37"/>
      <c r="N1542" s="43"/>
    </row>
    <row r="1543" spans="1:14" x14ac:dyDescent="0.25">
      <c r="A1543" s="39"/>
      <c r="B1543" s="40"/>
      <c r="D1543" s="26"/>
      <c r="E1543" s="27"/>
      <c r="H1543" s="41"/>
      <c r="I1543" s="29"/>
      <c r="M1543" s="37"/>
      <c r="N1543" s="43"/>
    </row>
    <row r="1544" spans="1:14" x14ac:dyDescent="0.25">
      <c r="A1544" s="39"/>
      <c r="B1544" s="40"/>
      <c r="D1544" s="26"/>
      <c r="E1544" s="27"/>
      <c r="H1544" s="41"/>
      <c r="I1544" s="29"/>
      <c r="M1544" s="37"/>
      <c r="N1544" s="43"/>
    </row>
    <row r="1545" spans="1:14" x14ac:dyDescent="0.25">
      <c r="A1545" s="39"/>
      <c r="B1545" s="40"/>
      <c r="D1545" s="26"/>
      <c r="E1545" s="27"/>
      <c r="H1545" s="41"/>
      <c r="I1545" s="29"/>
      <c r="M1545" s="37"/>
      <c r="N1545" s="43"/>
    </row>
    <row r="1546" spans="1:14" x14ac:dyDescent="0.25">
      <c r="A1546" s="39"/>
      <c r="B1546" s="40"/>
      <c r="D1546" s="26"/>
      <c r="E1546" s="27"/>
      <c r="H1546" s="41"/>
      <c r="I1546" s="29"/>
      <c r="M1546" s="37"/>
      <c r="N1546" s="43"/>
    </row>
    <row r="1547" spans="1:14" x14ac:dyDescent="0.25">
      <c r="A1547" s="39"/>
      <c r="B1547" s="40"/>
      <c r="D1547" s="26"/>
      <c r="E1547" s="27"/>
      <c r="H1547" s="41"/>
      <c r="I1547" s="29"/>
      <c r="M1547" s="37"/>
      <c r="N1547" s="43"/>
    </row>
    <row r="1548" spans="1:14" x14ac:dyDescent="0.25">
      <c r="A1548" s="39"/>
      <c r="B1548" s="40"/>
      <c r="D1548" s="26"/>
      <c r="E1548" s="27"/>
      <c r="H1548" s="41"/>
      <c r="I1548" s="29"/>
      <c r="M1548" s="37"/>
      <c r="N1548" s="43"/>
    </row>
    <row r="1549" spans="1:14" x14ac:dyDescent="0.25">
      <c r="A1549" s="39"/>
      <c r="B1549" s="40"/>
      <c r="D1549" s="26"/>
      <c r="E1549" s="27"/>
      <c r="H1549" s="41"/>
      <c r="I1549" s="29"/>
      <c r="M1549" s="37"/>
      <c r="N1549" s="43"/>
    </row>
    <row r="1550" spans="1:14" x14ac:dyDescent="0.25">
      <c r="A1550" s="39"/>
      <c r="B1550" s="40"/>
      <c r="D1550" s="26"/>
      <c r="E1550" s="27"/>
      <c r="H1550" s="41"/>
      <c r="I1550" s="29"/>
      <c r="M1550" s="37"/>
      <c r="N1550" s="43"/>
    </row>
    <row r="1551" spans="1:14" x14ac:dyDescent="0.25">
      <c r="A1551" s="39"/>
      <c r="B1551" s="40"/>
      <c r="D1551" s="26"/>
      <c r="E1551" s="27"/>
      <c r="H1551" s="41"/>
      <c r="I1551" s="29"/>
      <c r="M1551" s="37"/>
      <c r="N1551" s="43"/>
    </row>
    <row r="1552" spans="1:14" x14ac:dyDescent="0.25">
      <c r="A1552" s="39"/>
      <c r="B1552" s="40"/>
      <c r="D1552" s="26"/>
      <c r="E1552" s="27"/>
      <c r="H1552" s="41"/>
      <c r="I1552" s="29"/>
      <c r="M1552" s="37"/>
      <c r="N1552" s="43"/>
    </row>
    <row r="1553" spans="1:14" x14ac:dyDescent="0.25">
      <c r="A1553" s="39"/>
      <c r="B1553" s="40"/>
      <c r="D1553" s="26"/>
      <c r="E1553" s="27"/>
      <c r="H1553" s="41"/>
      <c r="I1553" s="29"/>
      <c r="M1553" s="37"/>
      <c r="N1553" s="43"/>
    </row>
    <row r="1554" spans="1:14" x14ac:dyDescent="0.25">
      <c r="A1554" s="39"/>
      <c r="B1554" s="40"/>
      <c r="D1554" s="26"/>
      <c r="E1554" s="27"/>
      <c r="H1554" s="41"/>
      <c r="I1554" s="29"/>
      <c r="M1554" s="37"/>
      <c r="N1554" s="43"/>
    </row>
    <row r="1555" spans="1:14" x14ac:dyDescent="0.25">
      <c r="A1555" s="39"/>
      <c r="B1555" s="40"/>
      <c r="D1555" s="26"/>
      <c r="E1555" s="27"/>
      <c r="H1555" s="41"/>
      <c r="I1555" s="29"/>
      <c r="M1555" s="37"/>
      <c r="N1555" s="43"/>
    </row>
    <row r="1556" spans="1:14" x14ac:dyDescent="0.25">
      <c r="A1556" s="39"/>
      <c r="B1556" s="40"/>
      <c r="D1556" s="26"/>
      <c r="E1556" s="27"/>
      <c r="H1556" s="41"/>
      <c r="I1556" s="29"/>
      <c r="M1556" s="37"/>
      <c r="N1556" s="43"/>
    </row>
    <row r="1557" spans="1:14" x14ac:dyDescent="0.25">
      <c r="A1557" s="39"/>
      <c r="B1557" s="40"/>
      <c r="D1557" s="26"/>
      <c r="E1557" s="27"/>
      <c r="H1557" s="41"/>
      <c r="I1557" s="29"/>
      <c r="M1557" s="37"/>
      <c r="N1557" s="43"/>
    </row>
    <row r="1558" spans="1:14" x14ac:dyDescent="0.25">
      <c r="A1558" s="39"/>
      <c r="B1558" s="40"/>
      <c r="D1558" s="26"/>
      <c r="E1558" s="27"/>
      <c r="H1558" s="41"/>
      <c r="I1558" s="29"/>
      <c r="M1558" s="37"/>
      <c r="N1558" s="43"/>
    </row>
    <row r="1559" spans="1:14" x14ac:dyDescent="0.25">
      <c r="A1559" s="39"/>
      <c r="B1559" s="40"/>
      <c r="D1559" s="26"/>
      <c r="E1559" s="27"/>
      <c r="H1559" s="41"/>
      <c r="I1559" s="29"/>
      <c r="M1559" s="37"/>
      <c r="N1559" s="43"/>
    </row>
    <row r="1560" spans="1:14" x14ac:dyDescent="0.25">
      <c r="A1560" s="39"/>
      <c r="B1560" s="40"/>
      <c r="D1560" s="26"/>
      <c r="E1560" s="27"/>
      <c r="H1560" s="41"/>
      <c r="I1560" s="29"/>
      <c r="M1560" s="37"/>
      <c r="N1560" s="43"/>
    </row>
    <row r="1561" spans="1:14" x14ac:dyDescent="0.25">
      <c r="A1561" s="39"/>
      <c r="B1561" s="40"/>
      <c r="D1561" s="26"/>
      <c r="E1561" s="27"/>
      <c r="H1561" s="41"/>
      <c r="I1561" s="29"/>
      <c r="M1561" s="37"/>
      <c r="N1561" s="43"/>
    </row>
    <row r="1562" spans="1:14" x14ac:dyDescent="0.25">
      <c r="A1562" s="39"/>
      <c r="B1562" s="40"/>
      <c r="D1562" s="26"/>
      <c r="E1562" s="27"/>
      <c r="H1562" s="41"/>
      <c r="I1562" s="29"/>
      <c r="M1562" s="37"/>
      <c r="N1562" s="43"/>
    </row>
    <row r="1563" spans="1:14" x14ac:dyDescent="0.25">
      <c r="A1563" s="39"/>
      <c r="B1563" s="40"/>
      <c r="D1563" s="26"/>
      <c r="E1563" s="27"/>
      <c r="H1563" s="41"/>
      <c r="I1563" s="29"/>
      <c r="M1563" s="37"/>
      <c r="N1563" s="43"/>
    </row>
    <row r="1564" spans="1:14" x14ac:dyDescent="0.25">
      <c r="A1564" s="39"/>
      <c r="B1564" s="40"/>
      <c r="D1564" s="26"/>
      <c r="E1564" s="27"/>
      <c r="H1564" s="41"/>
      <c r="I1564" s="29"/>
      <c r="M1564" s="37"/>
      <c r="N1564" s="43"/>
    </row>
    <row r="1565" spans="1:14" x14ac:dyDescent="0.25">
      <c r="A1565" s="39"/>
      <c r="B1565" s="40"/>
      <c r="D1565" s="26"/>
      <c r="E1565" s="27"/>
      <c r="H1565" s="41"/>
      <c r="I1565" s="29"/>
      <c r="M1565" s="37"/>
      <c r="N1565" s="43"/>
    </row>
    <row r="1566" spans="1:14" x14ac:dyDescent="0.25">
      <c r="A1566" s="39"/>
      <c r="B1566" s="40"/>
      <c r="D1566" s="26"/>
      <c r="E1566" s="27"/>
      <c r="H1566" s="41"/>
      <c r="I1566" s="29"/>
      <c r="M1566" s="37"/>
      <c r="N1566" s="43"/>
    </row>
    <row r="1567" spans="1:14" x14ac:dyDescent="0.25">
      <c r="A1567" s="39"/>
      <c r="B1567" s="40"/>
      <c r="D1567" s="26"/>
      <c r="E1567" s="27"/>
      <c r="H1567" s="41"/>
      <c r="I1567" s="29"/>
      <c r="M1567" s="37"/>
      <c r="N1567" s="43"/>
    </row>
    <row r="1568" spans="1:14" x14ac:dyDescent="0.25">
      <c r="A1568" s="39"/>
      <c r="B1568" s="40"/>
      <c r="D1568" s="26"/>
      <c r="E1568" s="27"/>
      <c r="H1568" s="41"/>
      <c r="I1568" s="29"/>
      <c r="M1568" s="37"/>
      <c r="N1568" s="43"/>
    </row>
    <row r="1569" spans="1:14" x14ac:dyDescent="0.25">
      <c r="A1569" s="39"/>
      <c r="B1569" s="40"/>
      <c r="D1569" s="26"/>
      <c r="E1569" s="27"/>
      <c r="H1569" s="41"/>
      <c r="I1569" s="29"/>
      <c r="M1569" s="37"/>
      <c r="N1569" s="43"/>
    </row>
    <row r="1570" spans="1:14" x14ac:dyDescent="0.25">
      <c r="A1570" s="39"/>
      <c r="B1570" s="40"/>
      <c r="D1570" s="26"/>
      <c r="E1570" s="27"/>
      <c r="H1570" s="41"/>
      <c r="I1570" s="29"/>
      <c r="M1570" s="37"/>
      <c r="N1570" s="43"/>
    </row>
    <row r="1571" spans="1:14" x14ac:dyDescent="0.25">
      <c r="A1571" s="39"/>
      <c r="B1571" s="40"/>
      <c r="D1571" s="26"/>
      <c r="E1571" s="27"/>
      <c r="H1571" s="41"/>
      <c r="I1571" s="29"/>
      <c r="M1571" s="37"/>
      <c r="N1571" s="43"/>
    </row>
    <row r="1572" spans="1:14" x14ac:dyDescent="0.25">
      <c r="A1572" s="39"/>
      <c r="B1572" s="40"/>
      <c r="D1572" s="26"/>
      <c r="E1572" s="27"/>
      <c r="H1572" s="41"/>
      <c r="I1572" s="29"/>
      <c r="M1572" s="37"/>
      <c r="N1572" s="43"/>
    </row>
    <row r="1573" spans="1:14" x14ac:dyDescent="0.25">
      <c r="A1573" s="39"/>
      <c r="B1573" s="40"/>
      <c r="D1573" s="26"/>
      <c r="E1573" s="27"/>
      <c r="H1573" s="41"/>
      <c r="I1573" s="29"/>
      <c r="M1573" s="37"/>
      <c r="N1573" s="43"/>
    </row>
    <row r="1574" spans="1:14" x14ac:dyDescent="0.25">
      <c r="A1574" s="39"/>
      <c r="B1574" s="40"/>
      <c r="D1574" s="26"/>
      <c r="E1574" s="27"/>
      <c r="H1574" s="41"/>
      <c r="I1574" s="29"/>
      <c r="M1574" s="37"/>
      <c r="N1574" s="43"/>
    </row>
    <row r="1575" spans="1:14" x14ac:dyDescent="0.25">
      <c r="A1575" s="39"/>
      <c r="B1575" s="40"/>
      <c r="D1575" s="26"/>
      <c r="E1575" s="27"/>
      <c r="H1575" s="41"/>
      <c r="I1575" s="29"/>
      <c r="M1575" s="37"/>
      <c r="N1575" s="43"/>
    </row>
    <row r="1576" spans="1:14" x14ac:dyDescent="0.25">
      <c r="A1576" s="39"/>
      <c r="B1576" s="40"/>
      <c r="D1576" s="26"/>
      <c r="E1576" s="27"/>
      <c r="H1576" s="41"/>
      <c r="I1576" s="29"/>
      <c r="M1576" s="37"/>
      <c r="N1576" s="43"/>
    </row>
    <row r="1577" spans="1:14" x14ac:dyDescent="0.25">
      <c r="A1577" s="39"/>
      <c r="B1577" s="40"/>
      <c r="D1577" s="26"/>
      <c r="E1577" s="27"/>
      <c r="H1577" s="41"/>
      <c r="I1577" s="29"/>
      <c r="M1577" s="37"/>
      <c r="N1577" s="43"/>
    </row>
    <row r="1578" spans="1:14" x14ac:dyDescent="0.25">
      <c r="A1578" s="39"/>
      <c r="B1578" s="40"/>
      <c r="D1578" s="26"/>
      <c r="E1578" s="27"/>
      <c r="H1578" s="41"/>
      <c r="I1578" s="29"/>
      <c r="M1578" s="37"/>
      <c r="N1578" s="43"/>
    </row>
    <row r="1579" spans="1:14" x14ac:dyDescent="0.25">
      <c r="A1579" s="39"/>
      <c r="B1579" s="40"/>
      <c r="D1579" s="26"/>
      <c r="E1579" s="27"/>
      <c r="H1579" s="41"/>
      <c r="I1579" s="29"/>
      <c r="M1579" s="37"/>
      <c r="N1579" s="43"/>
    </row>
    <row r="1580" spans="1:14" x14ac:dyDescent="0.25">
      <c r="A1580" s="39"/>
      <c r="B1580" s="40"/>
      <c r="D1580" s="26"/>
      <c r="E1580" s="27"/>
      <c r="H1580" s="41"/>
      <c r="I1580" s="29"/>
      <c r="M1580" s="37"/>
      <c r="N1580" s="43"/>
    </row>
    <row r="1581" spans="1:14" x14ac:dyDescent="0.25">
      <c r="A1581" s="39"/>
      <c r="B1581" s="40"/>
      <c r="D1581" s="26"/>
      <c r="E1581" s="27"/>
      <c r="H1581" s="41"/>
      <c r="I1581" s="29"/>
      <c r="M1581" s="37"/>
      <c r="N1581" s="43"/>
    </row>
    <row r="1582" spans="1:14" x14ac:dyDescent="0.25">
      <c r="A1582" s="39"/>
      <c r="B1582" s="40"/>
      <c r="D1582" s="26"/>
      <c r="E1582" s="27"/>
      <c r="H1582" s="41"/>
      <c r="I1582" s="29"/>
      <c r="M1582" s="37"/>
      <c r="N1582" s="43"/>
    </row>
    <row r="1583" spans="1:14" x14ac:dyDescent="0.25">
      <c r="A1583" s="39"/>
      <c r="B1583" s="40"/>
      <c r="D1583" s="26"/>
      <c r="E1583" s="27"/>
      <c r="H1583" s="41"/>
      <c r="I1583" s="29"/>
      <c r="M1583" s="37"/>
      <c r="N1583" s="43"/>
    </row>
    <row r="1584" spans="1:14" x14ac:dyDescent="0.25">
      <c r="A1584" s="39"/>
      <c r="B1584" s="40"/>
      <c r="D1584" s="26"/>
      <c r="E1584" s="27"/>
      <c r="H1584" s="41"/>
      <c r="I1584" s="29"/>
      <c r="M1584" s="37"/>
      <c r="N1584" s="43"/>
    </row>
    <row r="1585" spans="1:14" x14ac:dyDescent="0.25">
      <c r="A1585" s="39"/>
      <c r="B1585" s="40"/>
      <c r="D1585" s="26"/>
      <c r="E1585" s="27"/>
      <c r="H1585" s="41"/>
      <c r="I1585" s="29"/>
      <c r="M1585" s="37"/>
      <c r="N1585" s="43"/>
    </row>
    <row r="1586" spans="1:14" x14ac:dyDescent="0.25">
      <c r="A1586" s="39"/>
      <c r="B1586" s="40"/>
      <c r="D1586" s="26"/>
      <c r="E1586" s="27"/>
      <c r="H1586" s="41"/>
      <c r="I1586" s="29"/>
      <c r="M1586" s="37"/>
      <c r="N1586" s="43"/>
    </row>
    <row r="1587" spans="1:14" x14ac:dyDescent="0.25">
      <c r="A1587" s="39"/>
      <c r="B1587" s="40"/>
      <c r="D1587" s="26"/>
      <c r="E1587" s="27"/>
      <c r="H1587" s="41"/>
      <c r="I1587" s="29"/>
      <c r="M1587" s="37"/>
      <c r="N1587" s="43"/>
    </row>
    <row r="1588" spans="1:14" x14ac:dyDescent="0.25">
      <c r="A1588" s="39"/>
      <c r="B1588" s="40"/>
      <c r="D1588" s="26"/>
      <c r="E1588" s="27"/>
      <c r="H1588" s="41"/>
      <c r="I1588" s="29"/>
      <c r="M1588" s="37"/>
      <c r="N1588" s="43"/>
    </row>
    <row r="1589" spans="1:14" x14ac:dyDescent="0.25">
      <c r="A1589" s="39"/>
      <c r="B1589" s="40"/>
      <c r="D1589" s="26"/>
      <c r="E1589" s="27"/>
      <c r="H1589" s="41"/>
      <c r="I1589" s="29"/>
      <c r="M1589" s="37"/>
      <c r="N1589" s="43"/>
    </row>
    <row r="1590" spans="1:14" x14ac:dyDescent="0.25">
      <c r="A1590" s="39"/>
      <c r="B1590" s="40"/>
      <c r="D1590" s="26"/>
      <c r="E1590" s="27"/>
      <c r="H1590" s="41"/>
      <c r="I1590" s="29"/>
      <c r="M1590" s="37"/>
      <c r="N1590" s="43"/>
    </row>
    <row r="1591" spans="1:14" x14ac:dyDescent="0.25">
      <c r="A1591" s="39"/>
      <c r="B1591" s="40"/>
      <c r="D1591" s="26"/>
      <c r="E1591" s="27"/>
      <c r="H1591" s="41"/>
      <c r="I1591" s="29"/>
      <c r="M1591" s="37"/>
      <c r="N1591" s="43"/>
    </row>
    <row r="1592" spans="1:14" x14ac:dyDescent="0.25">
      <c r="A1592" s="39"/>
      <c r="B1592" s="40"/>
      <c r="D1592" s="26"/>
      <c r="E1592" s="27"/>
      <c r="H1592" s="41"/>
      <c r="I1592" s="29"/>
      <c r="M1592" s="37"/>
      <c r="N1592" s="43"/>
    </row>
    <row r="1593" spans="1:14" x14ac:dyDescent="0.25">
      <c r="A1593" s="39"/>
      <c r="B1593" s="40"/>
      <c r="D1593" s="26"/>
      <c r="E1593" s="27"/>
      <c r="H1593" s="41"/>
      <c r="I1593" s="29"/>
      <c r="M1593" s="37"/>
      <c r="N1593" s="43"/>
    </row>
    <row r="1594" spans="1:14" x14ac:dyDescent="0.25">
      <c r="A1594" s="39"/>
      <c r="B1594" s="40"/>
      <c r="D1594" s="26"/>
      <c r="E1594" s="27"/>
      <c r="H1594" s="41"/>
      <c r="I1594" s="29"/>
      <c r="M1594" s="37"/>
      <c r="N1594" s="43"/>
    </row>
    <row r="1595" spans="1:14" x14ac:dyDescent="0.25">
      <c r="A1595" s="39"/>
      <c r="B1595" s="40"/>
      <c r="D1595" s="26"/>
      <c r="E1595" s="27"/>
      <c r="H1595" s="41"/>
      <c r="I1595" s="29"/>
      <c r="M1595" s="37"/>
      <c r="N1595" s="43"/>
    </row>
    <row r="1596" spans="1:14" x14ac:dyDescent="0.25">
      <c r="A1596" s="39"/>
      <c r="B1596" s="40"/>
      <c r="D1596" s="26"/>
      <c r="E1596" s="27"/>
      <c r="H1596" s="41"/>
      <c r="I1596" s="29"/>
      <c r="M1596" s="37"/>
      <c r="N1596" s="43"/>
    </row>
    <row r="1597" spans="1:14" x14ac:dyDescent="0.25">
      <c r="A1597" s="39"/>
      <c r="B1597" s="40"/>
      <c r="D1597" s="26"/>
      <c r="E1597" s="27"/>
      <c r="H1597" s="41"/>
      <c r="I1597" s="29"/>
      <c r="M1597" s="37"/>
      <c r="N1597" s="43"/>
    </row>
    <row r="1598" spans="1:14" x14ac:dyDescent="0.25">
      <c r="A1598" s="39"/>
      <c r="B1598" s="40"/>
      <c r="D1598" s="26"/>
      <c r="E1598" s="27"/>
      <c r="H1598" s="41"/>
      <c r="I1598" s="29"/>
      <c r="M1598" s="37"/>
      <c r="N1598" s="43"/>
    </row>
    <row r="1599" spans="1:14" x14ac:dyDescent="0.25">
      <c r="A1599" s="39"/>
      <c r="B1599" s="40"/>
      <c r="D1599" s="26"/>
      <c r="E1599" s="27"/>
      <c r="H1599" s="41"/>
      <c r="I1599" s="29"/>
      <c r="M1599" s="37"/>
      <c r="N1599" s="43"/>
    </row>
    <row r="1600" spans="1:14" x14ac:dyDescent="0.25">
      <c r="A1600" s="39"/>
      <c r="B1600" s="40"/>
      <c r="D1600" s="26"/>
      <c r="E1600" s="27"/>
      <c r="H1600" s="41"/>
      <c r="I1600" s="29"/>
      <c r="M1600" s="37"/>
      <c r="N1600" s="43"/>
    </row>
    <row r="1601" spans="1:14" x14ac:dyDescent="0.25">
      <c r="A1601" s="39"/>
      <c r="B1601" s="40"/>
      <c r="D1601" s="26"/>
      <c r="E1601" s="27"/>
      <c r="H1601" s="41"/>
      <c r="I1601" s="29"/>
      <c r="M1601" s="37"/>
      <c r="N1601" s="43"/>
    </row>
    <row r="1602" spans="1:14" x14ac:dyDescent="0.25">
      <c r="A1602" s="39"/>
      <c r="B1602" s="40"/>
      <c r="D1602" s="26"/>
      <c r="E1602" s="27"/>
      <c r="H1602" s="41"/>
      <c r="I1602" s="29"/>
      <c r="M1602" s="37"/>
      <c r="N1602" s="43"/>
    </row>
    <row r="1603" spans="1:14" x14ac:dyDescent="0.25">
      <c r="A1603" s="39"/>
      <c r="B1603" s="40"/>
      <c r="D1603" s="26"/>
      <c r="E1603" s="27"/>
      <c r="H1603" s="41"/>
      <c r="I1603" s="29"/>
      <c r="M1603" s="37"/>
      <c r="N1603" s="43"/>
    </row>
    <row r="1604" spans="1:14" x14ac:dyDescent="0.25">
      <c r="A1604" s="39"/>
      <c r="B1604" s="40"/>
      <c r="D1604" s="26"/>
      <c r="E1604" s="27"/>
      <c r="H1604" s="41"/>
      <c r="I1604" s="29"/>
      <c r="M1604" s="37"/>
      <c r="N1604" s="43"/>
    </row>
    <row r="1605" spans="1:14" x14ac:dyDescent="0.25">
      <c r="A1605" s="39"/>
      <c r="B1605" s="40"/>
      <c r="D1605" s="26"/>
      <c r="E1605" s="27"/>
      <c r="H1605" s="41"/>
      <c r="I1605" s="29"/>
      <c r="M1605" s="37"/>
      <c r="N1605" s="43"/>
    </row>
    <row r="1606" spans="1:14" x14ac:dyDescent="0.25">
      <c r="A1606" s="39"/>
      <c r="B1606" s="40"/>
      <c r="D1606" s="26"/>
      <c r="E1606" s="27"/>
      <c r="H1606" s="41"/>
      <c r="I1606" s="29"/>
      <c r="M1606" s="37"/>
      <c r="N1606" s="43"/>
    </row>
    <row r="1607" spans="1:14" x14ac:dyDescent="0.25">
      <c r="A1607" s="39"/>
      <c r="B1607" s="40"/>
      <c r="D1607" s="26"/>
      <c r="E1607" s="27"/>
      <c r="H1607" s="41"/>
      <c r="I1607" s="29"/>
      <c r="M1607" s="37"/>
      <c r="N1607" s="43"/>
    </row>
    <row r="1608" spans="1:14" x14ac:dyDescent="0.25">
      <c r="A1608" s="39"/>
      <c r="B1608" s="40"/>
      <c r="D1608" s="26"/>
      <c r="E1608" s="27"/>
      <c r="H1608" s="41"/>
      <c r="I1608" s="29"/>
      <c r="M1608" s="37"/>
      <c r="N1608" s="43"/>
    </row>
    <row r="1609" spans="1:14" x14ac:dyDescent="0.25">
      <c r="A1609" s="39"/>
      <c r="B1609" s="40"/>
      <c r="D1609" s="26"/>
      <c r="E1609" s="27"/>
      <c r="H1609" s="41"/>
      <c r="I1609" s="29"/>
      <c r="M1609" s="37"/>
      <c r="N1609" s="43"/>
    </row>
    <row r="1610" spans="1:14" x14ac:dyDescent="0.25">
      <c r="A1610" s="39"/>
      <c r="B1610" s="40"/>
      <c r="D1610" s="26"/>
      <c r="E1610" s="27"/>
      <c r="H1610" s="41"/>
      <c r="I1610" s="29"/>
      <c r="M1610" s="37"/>
      <c r="N1610" s="43"/>
    </row>
    <row r="1611" spans="1:14" x14ac:dyDescent="0.25">
      <c r="A1611" s="39"/>
      <c r="B1611" s="40"/>
      <c r="D1611" s="26"/>
      <c r="E1611" s="27"/>
      <c r="H1611" s="41"/>
      <c r="I1611" s="29"/>
      <c r="M1611" s="37"/>
      <c r="N1611" s="43"/>
    </row>
    <row r="1612" spans="1:14" x14ac:dyDescent="0.25">
      <c r="A1612" s="39"/>
      <c r="B1612" s="40"/>
      <c r="D1612" s="26"/>
      <c r="E1612" s="27"/>
      <c r="H1612" s="41"/>
      <c r="I1612" s="29"/>
      <c r="M1612" s="37"/>
      <c r="N1612" s="43"/>
    </row>
    <row r="1613" spans="1:14" x14ac:dyDescent="0.25">
      <c r="A1613" s="39"/>
      <c r="B1613" s="40"/>
      <c r="D1613" s="26"/>
      <c r="E1613" s="27"/>
      <c r="H1613" s="41"/>
      <c r="I1613" s="29"/>
      <c r="M1613" s="37"/>
      <c r="N1613" s="43"/>
    </row>
    <row r="1614" spans="1:14" x14ac:dyDescent="0.25">
      <c r="A1614" s="39"/>
      <c r="B1614" s="40"/>
      <c r="D1614" s="26"/>
      <c r="E1614" s="27"/>
      <c r="H1614" s="41"/>
      <c r="I1614" s="29"/>
      <c r="M1614" s="37"/>
      <c r="N1614" s="43"/>
    </row>
    <row r="1615" spans="1:14" x14ac:dyDescent="0.25">
      <c r="A1615" s="39"/>
      <c r="B1615" s="40"/>
      <c r="D1615" s="26"/>
      <c r="E1615" s="27"/>
      <c r="H1615" s="41"/>
      <c r="I1615" s="29"/>
      <c r="M1615" s="37"/>
      <c r="N1615" s="43"/>
    </row>
    <row r="1616" spans="1:14" x14ac:dyDescent="0.25">
      <c r="A1616" s="39"/>
      <c r="B1616" s="40"/>
      <c r="D1616" s="26"/>
      <c r="E1616" s="27"/>
      <c r="H1616" s="41"/>
      <c r="I1616" s="29"/>
      <c r="M1616" s="37"/>
      <c r="N1616" s="43"/>
    </row>
    <row r="1617" spans="1:14" x14ac:dyDescent="0.25">
      <c r="A1617" s="39"/>
      <c r="B1617" s="40"/>
      <c r="D1617" s="26"/>
      <c r="E1617" s="27"/>
      <c r="H1617" s="41"/>
      <c r="I1617" s="29"/>
      <c r="M1617" s="37"/>
      <c r="N1617" s="43"/>
    </row>
    <row r="1618" spans="1:14" x14ac:dyDescent="0.25">
      <c r="A1618" s="39"/>
      <c r="B1618" s="40"/>
      <c r="D1618" s="26"/>
      <c r="E1618" s="27"/>
      <c r="H1618" s="41"/>
      <c r="I1618" s="29"/>
      <c r="M1618" s="37"/>
      <c r="N1618" s="43"/>
    </row>
    <row r="1619" spans="1:14" x14ac:dyDescent="0.25">
      <c r="A1619" s="39"/>
      <c r="B1619" s="40"/>
      <c r="D1619" s="26"/>
      <c r="E1619" s="27"/>
      <c r="H1619" s="41"/>
      <c r="I1619" s="29"/>
      <c r="M1619" s="37"/>
      <c r="N1619" s="43"/>
    </row>
    <row r="1620" spans="1:14" x14ac:dyDescent="0.25">
      <c r="A1620" s="39"/>
      <c r="B1620" s="40"/>
      <c r="D1620" s="26"/>
      <c r="E1620" s="27"/>
      <c r="H1620" s="41"/>
      <c r="I1620" s="29"/>
      <c r="M1620" s="37"/>
      <c r="N1620" s="43"/>
    </row>
    <row r="1621" spans="1:14" x14ac:dyDescent="0.25">
      <c r="A1621" s="39"/>
      <c r="B1621" s="40"/>
      <c r="D1621" s="26"/>
      <c r="E1621" s="27"/>
      <c r="H1621" s="41"/>
      <c r="I1621" s="29"/>
      <c r="M1621" s="37"/>
      <c r="N1621" s="43"/>
    </row>
    <row r="1622" spans="1:14" x14ac:dyDescent="0.25">
      <c r="A1622" s="39"/>
      <c r="B1622" s="40"/>
      <c r="D1622" s="26"/>
      <c r="E1622" s="27"/>
      <c r="H1622" s="41"/>
      <c r="I1622" s="29"/>
      <c r="M1622" s="37"/>
      <c r="N1622" s="43"/>
    </row>
    <row r="1623" spans="1:14" x14ac:dyDescent="0.25">
      <c r="A1623" s="39"/>
      <c r="B1623" s="40"/>
      <c r="D1623" s="26"/>
      <c r="E1623" s="27"/>
      <c r="H1623" s="41"/>
      <c r="I1623" s="29"/>
      <c r="M1623" s="37"/>
      <c r="N1623" s="43"/>
    </row>
    <row r="1624" spans="1:14" x14ac:dyDescent="0.25">
      <c r="A1624" s="39"/>
      <c r="B1624" s="40"/>
      <c r="D1624" s="26"/>
      <c r="E1624" s="27"/>
      <c r="H1624" s="41"/>
      <c r="I1624" s="29"/>
      <c r="M1624" s="37"/>
      <c r="N1624" s="43"/>
    </row>
    <row r="1625" spans="1:14" x14ac:dyDescent="0.25">
      <c r="A1625" s="39"/>
      <c r="B1625" s="40"/>
      <c r="D1625" s="26"/>
      <c r="E1625" s="27"/>
      <c r="H1625" s="41"/>
      <c r="I1625" s="29"/>
      <c r="M1625" s="37"/>
      <c r="N1625" s="43"/>
    </row>
    <row r="1626" spans="1:14" x14ac:dyDescent="0.25">
      <c r="A1626" s="39"/>
      <c r="B1626" s="40"/>
      <c r="D1626" s="26"/>
      <c r="E1626" s="27"/>
      <c r="H1626" s="41"/>
      <c r="I1626" s="29"/>
      <c r="M1626" s="37"/>
      <c r="N1626" s="43"/>
    </row>
    <row r="1627" spans="1:14" x14ac:dyDescent="0.25">
      <c r="A1627" s="39"/>
      <c r="B1627" s="40"/>
      <c r="D1627" s="26"/>
      <c r="E1627" s="27"/>
      <c r="H1627" s="41"/>
      <c r="I1627" s="29"/>
      <c r="M1627" s="37"/>
      <c r="N1627" s="43"/>
    </row>
    <row r="1628" spans="1:14" x14ac:dyDescent="0.25">
      <c r="A1628" s="39"/>
      <c r="B1628" s="40"/>
      <c r="D1628" s="26"/>
      <c r="E1628" s="27"/>
      <c r="H1628" s="41"/>
      <c r="I1628" s="29"/>
      <c r="M1628" s="37"/>
      <c r="N1628" s="43"/>
    </row>
    <row r="1629" spans="1:14" x14ac:dyDescent="0.25">
      <c r="A1629" s="39"/>
      <c r="B1629" s="40"/>
      <c r="D1629" s="26"/>
      <c r="E1629" s="27"/>
      <c r="H1629" s="41"/>
      <c r="I1629" s="29"/>
      <c r="M1629" s="37"/>
      <c r="N1629" s="43"/>
    </row>
    <row r="1630" spans="1:14" x14ac:dyDescent="0.25">
      <c r="A1630" s="39"/>
      <c r="B1630" s="40"/>
      <c r="D1630" s="26"/>
      <c r="E1630" s="27"/>
      <c r="H1630" s="41"/>
      <c r="I1630" s="29"/>
      <c r="M1630" s="37"/>
      <c r="N1630" s="43"/>
    </row>
    <row r="1631" spans="1:14" x14ac:dyDescent="0.25">
      <c r="A1631" s="39"/>
      <c r="B1631" s="40"/>
      <c r="D1631" s="26"/>
      <c r="E1631" s="27"/>
      <c r="H1631" s="41"/>
      <c r="I1631" s="29"/>
      <c r="M1631" s="37"/>
      <c r="N1631" s="43"/>
    </row>
    <row r="1632" spans="1:14" x14ac:dyDescent="0.25">
      <c r="A1632" s="39"/>
      <c r="B1632" s="40"/>
      <c r="D1632" s="26"/>
      <c r="E1632" s="27"/>
      <c r="H1632" s="41"/>
      <c r="I1632" s="29"/>
      <c r="M1632" s="37"/>
      <c r="N1632" s="43"/>
    </row>
    <row r="1633" spans="1:14" x14ac:dyDescent="0.25">
      <c r="A1633" s="39"/>
      <c r="B1633" s="40"/>
      <c r="D1633" s="26"/>
      <c r="E1633" s="27"/>
      <c r="H1633" s="41"/>
      <c r="I1633" s="29"/>
      <c r="M1633" s="37"/>
      <c r="N1633" s="43"/>
    </row>
    <row r="1634" spans="1:14" x14ac:dyDescent="0.25">
      <c r="A1634" s="39"/>
      <c r="B1634" s="40"/>
      <c r="D1634" s="26"/>
      <c r="E1634" s="27"/>
      <c r="H1634" s="41"/>
      <c r="I1634" s="29"/>
      <c r="M1634" s="37"/>
      <c r="N1634" s="43"/>
    </row>
    <row r="1635" spans="1:14" x14ac:dyDescent="0.25">
      <c r="A1635" s="39"/>
      <c r="B1635" s="40"/>
      <c r="D1635" s="26"/>
      <c r="E1635" s="27"/>
      <c r="H1635" s="41"/>
      <c r="I1635" s="29"/>
      <c r="M1635" s="37"/>
      <c r="N1635" s="43"/>
    </row>
    <row r="1636" spans="1:14" x14ac:dyDescent="0.25">
      <c r="A1636" s="39"/>
      <c r="B1636" s="40"/>
      <c r="D1636" s="26"/>
      <c r="E1636" s="27"/>
      <c r="H1636" s="41"/>
      <c r="I1636" s="29"/>
      <c r="M1636" s="37"/>
      <c r="N1636" s="43"/>
    </row>
    <row r="1637" spans="1:14" x14ac:dyDescent="0.25">
      <c r="A1637" s="39"/>
      <c r="B1637" s="40"/>
      <c r="D1637" s="26"/>
      <c r="E1637" s="27"/>
      <c r="H1637" s="41"/>
      <c r="I1637" s="29"/>
      <c r="M1637" s="37"/>
      <c r="N1637" s="43"/>
    </row>
    <row r="1638" spans="1:14" x14ac:dyDescent="0.25">
      <c r="A1638" s="39"/>
      <c r="B1638" s="40"/>
      <c r="D1638" s="26"/>
      <c r="E1638" s="27"/>
      <c r="H1638" s="41"/>
      <c r="I1638" s="29"/>
      <c r="M1638" s="37"/>
      <c r="N1638" s="43"/>
    </row>
    <row r="1639" spans="1:14" x14ac:dyDescent="0.25">
      <c r="A1639" s="39"/>
      <c r="B1639" s="40"/>
      <c r="D1639" s="26"/>
      <c r="E1639" s="27"/>
      <c r="H1639" s="41"/>
      <c r="I1639" s="29"/>
      <c r="M1639" s="37"/>
      <c r="N1639" s="43"/>
    </row>
    <row r="1640" spans="1:14" x14ac:dyDescent="0.25">
      <c r="A1640" s="39"/>
      <c r="B1640" s="40"/>
      <c r="D1640" s="26"/>
      <c r="E1640" s="27"/>
      <c r="H1640" s="41"/>
      <c r="I1640" s="29"/>
      <c r="M1640" s="37"/>
      <c r="N1640" s="43"/>
    </row>
    <row r="1641" spans="1:14" x14ac:dyDescent="0.25">
      <c r="A1641" s="39"/>
      <c r="B1641" s="40"/>
      <c r="D1641" s="26"/>
      <c r="E1641" s="27"/>
      <c r="H1641" s="41"/>
      <c r="I1641" s="29"/>
      <c r="M1641" s="37"/>
      <c r="N1641" s="43"/>
    </row>
    <row r="1642" spans="1:14" x14ac:dyDescent="0.25">
      <c r="A1642" s="39"/>
      <c r="B1642" s="40"/>
      <c r="D1642" s="26"/>
      <c r="E1642" s="27"/>
      <c r="H1642" s="41"/>
      <c r="I1642" s="29"/>
      <c r="M1642" s="37"/>
      <c r="N1642" s="43"/>
    </row>
    <row r="1643" spans="1:14" x14ac:dyDescent="0.25">
      <c r="A1643" s="39"/>
      <c r="B1643" s="40"/>
      <c r="D1643" s="26"/>
      <c r="E1643" s="27"/>
      <c r="H1643" s="41"/>
      <c r="I1643" s="29"/>
      <c r="M1643" s="37"/>
      <c r="N1643" s="43"/>
    </row>
    <row r="1644" spans="1:14" x14ac:dyDescent="0.25">
      <c r="A1644" s="39"/>
      <c r="B1644" s="40"/>
      <c r="D1644" s="26"/>
      <c r="E1644" s="27"/>
      <c r="H1644" s="41"/>
      <c r="I1644" s="29"/>
      <c r="M1644" s="37"/>
      <c r="N1644" s="43"/>
    </row>
    <row r="1645" spans="1:14" x14ac:dyDescent="0.25">
      <c r="A1645" s="39"/>
      <c r="B1645" s="40"/>
      <c r="D1645" s="26"/>
      <c r="E1645" s="27"/>
      <c r="H1645" s="41"/>
      <c r="I1645" s="29"/>
      <c r="M1645" s="37"/>
      <c r="N1645" s="43"/>
    </row>
    <row r="1646" spans="1:14" x14ac:dyDescent="0.25">
      <c r="A1646" s="39"/>
      <c r="B1646" s="40"/>
      <c r="D1646" s="26"/>
      <c r="E1646" s="27"/>
      <c r="H1646" s="41"/>
      <c r="I1646" s="29"/>
      <c r="M1646" s="37"/>
      <c r="N1646" s="43"/>
    </row>
    <row r="1647" spans="1:14" x14ac:dyDescent="0.25">
      <c r="A1647" s="39"/>
      <c r="B1647" s="40"/>
      <c r="D1647" s="26"/>
      <c r="E1647" s="27"/>
      <c r="H1647" s="41"/>
      <c r="I1647" s="29"/>
      <c r="M1647" s="37"/>
      <c r="N1647" s="43"/>
    </row>
    <row r="1648" spans="1:14" x14ac:dyDescent="0.25">
      <c r="A1648" s="39"/>
      <c r="B1648" s="40"/>
      <c r="D1648" s="26"/>
      <c r="E1648" s="27"/>
      <c r="H1648" s="41"/>
      <c r="I1648" s="29"/>
      <c r="M1648" s="37"/>
      <c r="N1648" s="43"/>
    </row>
    <row r="1649" spans="1:14" x14ac:dyDescent="0.25">
      <c r="A1649" s="39"/>
      <c r="B1649" s="40"/>
      <c r="D1649" s="26"/>
      <c r="E1649" s="27"/>
      <c r="H1649" s="41"/>
      <c r="I1649" s="29"/>
      <c r="M1649" s="37"/>
      <c r="N1649" s="43"/>
    </row>
    <row r="1650" spans="1:14" x14ac:dyDescent="0.25">
      <c r="A1650" s="39"/>
      <c r="B1650" s="40"/>
      <c r="D1650" s="26"/>
      <c r="E1650" s="27"/>
      <c r="H1650" s="41"/>
      <c r="I1650" s="29"/>
      <c r="M1650" s="37"/>
      <c r="N1650" s="43"/>
    </row>
    <row r="1651" spans="1:14" x14ac:dyDescent="0.25">
      <c r="A1651" s="39"/>
      <c r="B1651" s="40"/>
      <c r="D1651" s="26"/>
      <c r="E1651" s="27"/>
      <c r="H1651" s="41"/>
      <c r="I1651" s="29"/>
      <c r="M1651" s="37"/>
      <c r="N1651" s="43"/>
    </row>
    <row r="1652" spans="1:14" x14ac:dyDescent="0.25">
      <c r="A1652" s="39"/>
      <c r="B1652" s="40"/>
      <c r="D1652" s="26"/>
      <c r="E1652" s="27"/>
      <c r="H1652" s="41"/>
      <c r="I1652" s="29"/>
      <c r="M1652" s="37"/>
      <c r="N1652" s="43"/>
    </row>
    <row r="1653" spans="1:14" x14ac:dyDescent="0.25">
      <c r="A1653" s="39"/>
      <c r="B1653" s="40"/>
      <c r="D1653" s="26"/>
      <c r="E1653" s="27"/>
      <c r="H1653" s="41"/>
      <c r="I1653" s="29"/>
      <c r="M1653" s="37"/>
      <c r="N1653" s="43"/>
    </row>
    <row r="1654" spans="1:14" x14ac:dyDescent="0.25">
      <c r="A1654" s="39"/>
      <c r="B1654" s="40"/>
      <c r="D1654" s="26"/>
      <c r="E1654" s="27"/>
      <c r="H1654" s="41"/>
      <c r="I1654" s="29"/>
      <c r="M1654" s="37"/>
      <c r="N1654" s="43"/>
    </row>
    <row r="1655" spans="1:14" x14ac:dyDescent="0.25">
      <c r="A1655" s="39"/>
      <c r="B1655" s="40"/>
      <c r="D1655" s="26"/>
      <c r="E1655" s="27"/>
      <c r="H1655" s="41"/>
      <c r="I1655" s="29"/>
      <c r="M1655" s="37"/>
      <c r="N1655" s="43"/>
    </row>
    <row r="1656" spans="1:14" x14ac:dyDescent="0.25">
      <c r="A1656" s="39"/>
      <c r="B1656" s="40"/>
      <c r="D1656" s="26"/>
      <c r="E1656" s="27"/>
      <c r="H1656" s="41"/>
      <c r="I1656" s="29"/>
      <c r="M1656" s="37"/>
      <c r="N1656" s="43"/>
    </row>
    <row r="1657" spans="1:14" x14ac:dyDescent="0.25">
      <c r="A1657" s="39"/>
      <c r="B1657" s="40"/>
      <c r="D1657" s="26"/>
      <c r="E1657" s="27"/>
      <c r="H1657" s="41"/>
      <c r="I1657" s="29"/>
      <c r="M1657" s="37"/>
      <c r="N1657" s="43"/>
    </row>
    <row r="1658" spans="1:14" x14ac:dyDescent="0.25">
      <c r="A1658" s="39"/>
      <c r="B1658" s="40"/>
      <c r="D1658" s="26"/>
      <c r="E1658" s="27"/>
      <c r="H1658" s="41"/>
      <c r="I1658" s="29"/>
      <c r="M1658" s="37"/>
      <c r="N1658" s="43"/>
    </row>
    <row r="1659" spans="1:14" x14ac:dyDescent="0.25">
      <c r="A1659" s="39"/>
      <c r="B1659" s="40"/>
      <c r="D1659" s="26"/>
      <c r="E1659" s="27"/>
      <c r="H1659" s="41"/>
      <c r="I1659" s="29"/>
      <c r="M1659" s="37"/>
      <c r="N1659" s="43"/>
    </row>
    <row r="1660" spans="1:14" x14ac:dyDescent="0.25">
      <c r="A1660" s="39"/>
      <c r="B1660" s="40"/>
      <c r="D1660" s="26"/>
      <c r="E1660" s="27"/>
      <c r="H1660" s="41"/>
      <c r="I1660" s="29"/>
      <c r="M1660" s="37"/>
      <c r="N1660" s="43"/>
    </row>
    <row r="1661" spans="1:14" x14ac:dyDescent="0.25">
      <c r="A1661" s="39"/>
      <c r="B1661" s="40"/>
      <c r="D1661" s="26"/>
      <c r="E1661" s="27"/>
      <c r="H1661" s="41"/>
      <c r="I1661" s="29"/>
      <c r="M1661" s="37"/>
      <c r="N1661" s="43"/>
    </row>
    <row r="1662" spans="1:14" x14ac:dyDescent="0.25">
      <c r="A1662" s="39"/>
      <c r="B1662" s="40"/>
      <c r="D1662" s="26"/>
      <c r="E1662" s="27"/>
      <c r="H1662" s="41"/>
      <c r="I1662" s="29"/>
      <c r="M1662" s="37"/>
      <c r="N1662" s="43"/>
    </row>
    <row r="1663" spans="1:14" x14ac:dyDescent="0.25">
      <c r="A1663" s="39"/>
      <c r="B1663" s="40"/>
      <c r="D1663" s="26"/>
      <c r="E1663" s="27"/>
      <c r="H1663" s="41"/>
      <c r="I1663" s="29"/>
      <c r="M1663" s="37"/>
      <c r="N1663" s="43"/>
    </row>
    <row r="1664" spans="1:14" x14ac:dyDescent="0.25">
      <c r="A1664" s="39"/>
      <c r="B1664" s="40"/>
      <c r="D1664" s="26"/>
      <c r="E1664" s="27"/>
      <c r="H1664" s="41"/>
      <c r="I1664" s="29"/>
      <c r="M1664" s="37"/>
      <c r="N1664" s="43"/>
    </row>
    <row r="1665" spans="1:14" x14ac:dyDescent="0.25">
      <c r="A1665" s="39"/>
      <c r="B1665" s="40"/>
      <c r="D1665" s="26"/>
      <c r="E1665" s="27"/>
      <c r="H1665" s="41"/>
      <c r="I1665" s="29"/>
      <c r="M1665" s="37"/>
      <c r="N1665" s="43"/>
    </row>
    <row r="1666" spans="1:14" x14ac:dyDescent="0.25">
      <c r="A1666" s="39"/>
      <c r="B1666" s="40"/>
      <c r="D1666" s="26"/>
      <c r="E1666" s="27"/>
      <c r="H1666" s="41"/>
      <c r="I1666" s="29"/>
      <c r="M1666" s="37"/>
      <c r="N1666" s="43"/>
    </row>
    <row r="1667" spans="1:14" x14ac:dyDescent="0.25">
      <c r="A1667" s="39"/>
      <c r="B1667" s="40"/>
      <c r="D1667" s="26"/>
      <c r="E1667" s="27"/>
      <c r="H1667" s="41"/>
      <c r="I1667" s="29"/>
      <c r="M1667" s="37"/>
      <c r="N1667" s="43"/>
    </row>
    <row r="1668" spans="1:14" x14ac:dyDescent="0.25">
      <c r="A1668" s="39"/>
      <c r="B1668" s="40"/>
      <c r="D1668" s="26"/>
      <c r="E1668" s="27"/>
      <c r="H1668" s="41"/>
      <c r="I1668" s="29"/>
      <c r="M1668" s="37"/>
      <c r="N1668" s="43"/>
    </row>
    <row r="1669" spans="1:14" x14ac:dyDescent="0.25">
      <c r="A1669" s="39"/>
      <c r="B1669" s="40"/>
      <c r="D1669" s="26"/>
      <c r="E1669" s="27"/>
      <c r="H1669" s="41"/>
      <c r="I1669" s="29"/>
      <c r="M1669" s="37"/>
      <c r="N1669" s="43"/>
    </row>
    <row r="1670" spans="1:14" x14ac:dyDescent="0.25">
      <c r="A1670" s="39"/>
      <c r="B1670" s="40"/>
      <c r="D1670" s="26"/>
      <c r="E1670" s="27"/>
      <c r="H1670" s="41"/>
      <c r="I1670" s="29"/>
      <c r="M1670" s="37"/>
      <c r="N1670" s="43"/>
    </row>
    <row r="1671" spans="1:14" x14ac:dyDescent="0.25">
      <c r="A1671" s="39"/>
      <c r="B1671" s="40"/>
      <c r="D1671" s="26"/>
      <c r="E1671" s="27"/>
      <c r="H1671" s="41"/>
      <c r="I1671" s="29"/>
      <c r="M1671" s="37"/>
      <c r="N1671" s="43"/>
    </row>
    <row r="1672" spans="1:14" x14ac:dyDescent="0.25">
      <c r="A1672" s="39"/>
      <c r="B1672" s="40"/>
      <c r="D1672" s="26"/>
      <c r="E1672" s="27"/>
      <c r="H1672" s="41"/>
      <c r="I1672" s="29"/>
      <c r="M1672" s="37"/>
      <c r="N1672" s="43"/>
    </row>
    <row r="1673" spans="1:14" x14ac:dyDescent="0.25">
      <c r="A1673" s="39"/>
      <c r="B1673" s="40"/>
      <c r="D1673" s="26"/>
      <c r="E1673" s="27"/>
      <c r="H1673" s="41"/>
      <c r="I1673" s="29"/>
      <c r="M1673" s="37"/>
      <c r="N1673" s="43"/>
    </row>
    <row r="1674" spans="1:14" x14ac:dyDescent="0.25">
      <c r="A1674" s="39"/>
      <c r="B1674" s="40"/>
      <c r="D1674" s="26"/>
      <c r="E1674" s="27"/>
      <c r="H1674" s="41"/>
      <c r="I1674" s="29"/>
      <c r="M1674" s="37"/>
      <c r="N1674" s="43"/>
    </row>
    <row r="1675" spans="1:14" x14ac:dyDescent="0.25">
      <c r="A1675" s="39"/>
      <c r="B1675" s="40"/>
      <c r="D1675" s="26"/>
      <c r="E1675" s="27"/>
      <c r="H1675" s="41"/>
      <c r="I1675" s="29"/>
      <c r="M1675" s="37"/>
      <c r="N1675" s="43"/>
    </row>
    <row r="1676" spans="1:14" x14ac:dyDescent="0.25">
      <c r="A1676" s="39"/>
      <c r="B1676" s="40"/>
      <c r="D1676" s="26"/>
      <c r="E1676" s="27"/>
      <c r="H1676" s="41"/>
      <c r="I1676" s="29"/>
      <c r="M1676" s="37"/>
      <c r="N1676" s="43"/>
    </row>
    <row r="1677" spans="1:14" x14ac:dyDescent="0.25">
      <c r="A1677" s="39"/>
      <c r="B1677" s="40"/>
      <c r="D1677" s="26"/>
      <c r="E1677" s="27"/>
      <c r="H1677" s="41"/>
      <c r="I1677" s="29"/>
      <c r="M1677" s="37"/>
      <c r="N1677" s="43"/>
    </row>
    <row r="1678" spans="1:14" x14ac:dyDescent="0.25">
      <c r="A1678" s="39"/>
      <c r="B1678" s="40"/>
      <c r="D1678" s="26"/>
      <c r="E1678" s="27"/>
      <c r="H1678" s="41"/>
      <c r="I1678" s="29"/>
      <c r="M1678" s="37"/>
      <c r="N1678" s="43"/>
    </row>
    <row r="1679" spans="1:14" x14ac:dyDescent="0.25">
      <c r="A1679" s="39"/>
      <c r="B1679" s="40"/>
      <c r="D1679" s="26"/>
      <c r="E1679" s="27"/>
      <c r="H1679" s="41"/>
      <c r="I1679" s="29"/>
      <c r="M1679" s="37"/>
      <c r="N1679" s="43"/>
    </row>
    <row r="1680" spans="1:14" x14ac:dyDescent="0.25">
      <c r="A1680" s="39"/>
      <c r="B1680" s="40"/>
      <c r="D1680" s="26"/>
      <c r="E1680" s="27"/>
      <c r="H1680" s="41"/>
      <c r="I1680" s="29"/>
      <c r="M1680" s="37"/>
      <c r="N1680" s="43"/>
    </row>
    <row r="1681" spans="1:14" x14ac:dyDescent="0.25">
      <c r="A1681" s="39"/>
      <c r="B1681" s="40"/>
      <c r="D1681" s="26"/>
      <c r="E1681" s="27"/>
      <c r="H1681" s="41"/>
      <c r="I1681" s="29"/>
      <c r="M1681" s="37"/>
      <c r="N1681" s="43"/>
    </row>
    <row r="1682" spans="1:14" x14ac:dyDescent="0.25">
      <c r="A1682" s="39"/>
      <c r="B1682" s="40"/>
      <c r="D1682" s="26"/>
      <c r="E1682" s="27"/>
      <c r="H1682" s="41"/>
      <c r="I1682" s="29"/>
      <c r="M1682" s="37"/>
      <c r="N1682" s="43"/>
    </row>
    <row r="1683" spans="1:14" x14ac:dyDescent="0.25">
      <c r="A1683" s="39"/>
      <c r="B1683" s="40"/>
      <c r="D1683" s="26"/>
      <c r="E1683" s="27"/>
      <c r="H1683" s="41"/>
      <c r="I1683" s="29"/>
      <c r="M1683" s="37"/>
      <c r="N1683" s="43"/>
    </row>
    <row r="1684" spans="1:14" x14ac:dyDescent="0.25">
      <c r="A1684" s="39"/>
      <c r="B1684" s="40"/>
      <c r="D1684" s="26"/>
      <c r="E1684" s="27"/>
      <c r="H1684" s="41"/>
      <c r="I1684" s="29"/>
      <c r="M1684" s="37"/>
      <c r="N1684" s="43"/>
    </row>
    <row r="1685" spans="1:14" x14ac:dyDescent="0.25">
      <c r="A1685" s="39"/>
      <c r="B1685" s="40"/>
      <c r="D1685" s="26"/>
      <c r="E1685" s="27"/>
      <c r="H1685" s="41"/>
      <c r="I1685" s="29"/>
      <c r="M1685" s="37"/>
      <c r="N1685" s="43"/>
    </row>
    <row r="1686" spans="1:14" x14ac:dyDescent="0.25">
      <c r="A1686" s="39"/>
      <c r="B1686" s="40"/>
      <c r="D1686" s="26"/>
      <c r="E1686" s="27"/>
      <c r="H1686" s="41"/>
      <c r="I1686" s="29"/>
      <c r="M1686" s="37"/>
      <c r="N1686" s="43"/>
    </row>
    <row r="1687" spans="1:14" x14ac:dyDescent="0.25">
      <c r="A1687" s="39"/>
      <c r="B1687" s="40"/>
      <c r="D1687" s="26"/>
      <c r="E1687" s="27"/>
      <c r="H1687" s="41"/>
      <c r="I1687" s="29"/>
      <c r="M1687" s="37"/>
      <c r="N1687" s="43"/>
    </row>
    <row r="1688" spans="1:14" x14ac:dyDescent="0.25">
      <c r="A1688" s="39"/>
      <c r="B1688" s="40"/>
      <c r="D1688" s="26"/>
      <c r="E1688" s="27"/>
      <c r="H1688" s="41"/>
      <c r="I1688" s="29"/>
      <c r="M1688" s="37"/>
      <c r="N1688" s="43"/>
    </row>
    <row r="1689" spans="1:14" x14ac:dyDescent="0.25">
      <c r="A1689" s="39"/>
      <c r="B1689" s="40"/>
      <c r="D1689" s="26"/>
      <c r="E1689" s="27"/>
      <c r="H1689" s="41"/>
      <c r="I1689" s="29"/>
      <c r="M1689" s="37"/>
      <c r="N1689" s="43"/>
    </row>
    <row r="1690" spans="1:14" x14ac:dyDescent="0.25">
      <c r="A1690" s="39"/>
      <c r="B1690" s="40"/>
      <c r="D1690" s="26"/>
      <c r="E1690" s="27"/>
      <c r="H1690" s="41"/>
      <c r="I1690" s="29"/>
      <c r="M1690" s="37"/>
      <c r="N1690" s="43"/>
    </row>
    <row r="1691" spans="1:14" x14ac:dyDescent="0.25">
      <c r="A1691" s="39"/>
      <c r="B1691" s="40"/>
      <c r="D1691" s="26"/>
      <c r="E1691" s="27"/>
      <c r="H1691" s="41"/>
      <c r="I1691" s="29"/>
      <c r="M1691" s="37"/>
      <c r="N1691" s="43"/>
    </row>
    <row r="1692" spans="1:14" x14ac:dyDescent="0.25">
      <c r="A1692" s="39"/>
      <c r="B1692" s="40"/>
      <c r="D1692" s="26"/>
      <c r="E1692" s="27"/>
      <c r="H1692" s="41"/>
      <c r="I1692" s="29"/>
      <c r="M1692" s="37"/>
      <c r="N1692" s="43"/>
    </row>
    <row r="1693" spans="1:14" x14ac:dyDescent="0.25">
      <c r="A1693" s="39"/>
      <c r="B1693" s="40"/>
      <c r="D1693" s="26"/>
      <c r="E1693" s="27"/>
      <c r="H1693" s="41"/>
      <c r="I1693" s="29"/>
      <c r="M1693" s="37"/>
      <c r="N1693" s="43"/>
    </row>
    <row r="1694" spans="1:14" x14ac:dyDescent="0.25">
      <c r="A1694" s="39"/>
      <c r="B1694" s="40"/>
      <c r="D1694" s="26"/>
      <c r="E1694" s="27"/>
      <c r="H1694" s="41"/>
      <c r="I1694" s="29"/>
      <c r="M1694" s="37"/>
      <c r="N1694" s="43"/>
    </row>
    <row r="1695" spans="1:14" x14ac:dyDescent="0.25">
      <c r="A1695" s="39"/>
      <c r="B1695" s="40"/>
      <c r="D1695" s="26"/>
      <c r="E1695" s="27"/>
      <c r="H1695" s="41"/>
      <c r="I1695" s="29"/>
      <c r="M1695" s="37"/>
      <c r="N1695" s="43"/>
    </row>
    <row r="1696" spans="1:14" x14ac:dyDescent="0.25">
      <c r="A1696" s="39"/>
      <c r="B1696" s="40"/>
      <c r="D1696" s="26"/>
      <c r="E1696" s="27"/>
      <c r="H1696" s="41"/>
      <c r="I1696" s="29"/>
      <c r="M1696" s="37"/>
      <c r="N1696" s="43"/>
    </row>
    <row r="1697" spans="1:14" x14ac:dyDescent="0.25">
      <c r="A1697" s="39"/>
      <c r="B1697" s="40"/>
      <c r="D1697" s="26"/>
      <c r="E1697" s="27"/>
      <c r="H1697" s="41"/>
      <c r="I1697" s="29"/>
      <c r="M1697" s="37"/>
      <c r="N1697" s="43"/>
    </row>
    <row r="1698" spans="1:14" x14ac:dyDescent="0.25">
      <c r="A1698" s="39"/>
      <c r="B1698" s="40"/>
      <c r="D1698" s="26"/>
      <c r="E1698" s="27"/>
      <c r="H1698" s="41"/>
      <c r="I1698" s="29"/>
      <c r="M1698" s="37"/>
      <c r="N1698" s="43"/>
    </row>
    <row r="1699" spans="1:14" x14ac:dyDescent="0.25">
      <c r="A1699" s="39"/>
      <c r="B1699" s="40"/>
      <c r="D1699" s="26"/>
      <c r="E1699" s="27"/>
      <c r="H1699" s="41"/>
      <c r="I1699" s="29"/>
      <c r="M1699" s="37"/>
      <c r="N1699" s="43"/>
    </row>
    <row r="1700" spans="1:14" x14ac:dyDescent="0.25">
      <c r="A1700" s="39"/>
      <c r="B1700" s="40"/>
      <c r="D1700" s="26"/>
      <c r="E1700" s="27"/>
      <c r="H1700" s="41"/>
      <c r="I1700" s="29"/>
      <c r="M1700" s="37"/>
      <c r="N1700" s="43"/>
    </row>
    <row r="1701" spans="1:14" x14ac:dyDescent="0.25">
      <c r="A1701" s="39"/>
      <c r="B1701" s="40"/>
      <c r="D1701" s="26"/>
      <c r="E1701" s="27"/>
      <c r="H1701" s="41"/>
      <c r="I1701" s="29"/>
      <c r="M1701" s="37"/>
      <c r="N1701" s="43"/>
    </row>
    <row r="1702" spans="1:14" x14ac:dyDescent="0.25">
      <c r="A1702" s="39"/>
      <c r="B1702" s="40"/>
      <c r="D1702" s="26"/>
      <c r="E1702" s="27"/>
      <c r="H1702" s="41"/>
      <c r="I1702" s="29"/>
      <c r="M1702" s="37"/>
      <c r="N1702" s="43"/>
    </row>
    <row r="1703" spans="1:14" x14ac:dyDescent="0.25">
      <c r="A1703" s="39"/>
      <c r="B1703" s="40"/>
      <c r="D1703" s="26"/>
      <c r="E1703" s="27"/>
      <c r="H1703" s="41"/>
      <c r="I1703" s="29"/>
      <c r="M1703" s="37"/>
      <c r="N1703" s="43"/>
    </row>
    <row r="1704" spans="1:14" x14ac:dyDescent="0.25">
      <c r="A1704" s="39"/>
      <c r="B1704" s="40"/>
      <c r="D1704" s="26"/>
      <c r="E1704" s="27"/>
      <c r="H1704" s="41"/>
      <c r="I1704" s="29"/>
      <c r="M1704" s="37"/>
      <c r="N1704" s="43"/>
    </row>
    <row r="1705" spans="1:14" x14ac:dyDescent="0.25">
      <c r="A1705" s="39"/>
      <c r="B1705" s="40"/>
      <c r="D1705" s="26"/>
      <c r="E1705" s="27"/>
      <c r="H1705" s="41"/>
      <c r="I1705" s="29"/>
      <c r="M1705" s="37"/>
      <c r="N1705" s="43"/>
    </row>
    <row r="1706" spans="1:14" x14ac:dyDescent="0.25">
      <c r="A1706" s="39"/>
      <c r="B1706" s="40"/>
      <c r="D1706" s="26"/>
      <c r="E1706" s="27"/>
      <c r="H1706" s="41"/>
      <c r="I1706" s="29"/>
      <c r="M1706" s="37"/>
      <c r="N1706" s="43"/>
    </row>
    <row r="1707" spans="1:14" x14ac:dyDescent="0.25">
      <c r="A1707" s="39"/>
      <c r="B1707" s="40"/>
      <c r="D1707" s="26"/>
      <c r="E1707" s="27"/>
      <c r="H1707" s="41"/>
      <c r="I1707" s="29"/>
      <c r="M1707" s="37"/>
      <c r="N1707" s="43"/>
    </row>
    <row r="1708" spans="1:14" x14ac:dyDescent="0.25">
      <c r="A1708" s="39"/>
      <c r="B1708" s="40"/>
      <c r="D1708" s="26"/>
      <c r="E1708" s="27"/>
      <c r="H1708" s="41"/>
      <c r="I1708" s="29"/>
      <c r="M1708" s="37"/>
      <c r="N1708" s="43"/>
    </row>
    <row r="1709" spans="1:14" x14ac:dyDescent="0.25">
      <c r="A1709" s="39"/>
      <c r="B1709" s="40"/>
      <c r="D1709" s="26"/>
      <c r="E1709" s="27"/>
      <c r="H1709" s="41"/>
      <c r="I1709" s="29"/>
      <c r="M1709" s="37"/>
      <c r="N1709" s="43"/>
    </row>
    <row r="1710" spans="1:14" x14ac:dyDescent="0.25">
      <c r="A1710" s="39"/>
      <c r="B1710" s="40"/>
      <c r="D1710" s="26"/>
      <c r="E1710" s="27"/>
      <c r="H1710" s="41"/>
      <c r="I1710" s="29"/>
      <c r="M1710" s="37"/>
      <c r="N1710" s="43"/>
    </row>
    <row r="1711" spans="1:14" x14ac:dyDescent="0.25">
      <c r="A1711" s="39"/>
      <c r="B1711" s="40"/>
      <c r="D1711" s="26"/>
      <c r="E1711" s="27"/>
      <c r="H1711" s="41"/>
      <c r="I1711" s="29"/>
      <c r="M1711" s="37"/>
      <c r="N1711" s="43"/>
    </row>
    <row r="1712" spans="1:14" x14ac:dyDescent="0.25">
      <c r="A1712" s="39"/>
      <c r="B1712" s="40"/>
      <c r="D1712" s="26"/>
      <c r="E1712" s="27"/>
      <c r="H1712" s="41"/>
      <c r="I1712" s="29"/>
      <c r="M1712" s="37"/>
      <c r="N1712" s="43"/>
    </row>
    <row r="1713" spans="1:14" x14ac:dyDescent="0.25">
      <c r="A1713" s="39"/>
      <c r="B1713" s="40"/>
      <c r="D1713" s="26"/>
      <c r="E1713" s="27"/>
      <c r="H1713" s="41"/>
      <c r="I1713" s="29"/>
      <c r="M1713" s="37"/>
      <c r="N1713" s="43"/>
    </row>
    <row r="1714" spans="1:14" x14ac:dyDescent="0.25">
      <c r="A1714" s="39"/>
      <c r="B1714" s="40"/>
      <c r="D1714" s="26"/>
      <c r="E1714" s="27"/>
      <c r="H1714" s="41"/>
      <c r="I1714" s="29"/>
      <c r="M1714" s="37"/>
      <c r="N1714" s="43"/>
    </row>
    <row r="1715" spans="1:14" x14ac:dyDescent="0.25">
      <c r="A1715" s="39"/>
      <c r="B1715" s="40"/>
      <c r="D1715" s="26"/>
      <c r="E1715" s="27"/>
      <c r="H1715" s="41"/>
      <c r="I1715" s="29"/>
      <c r="M1715" s="37"/>
      <c r="N1715" s="43"/>
    </row>
    <row r="1716" spans="1:14" x14ac:dyDescent="0.25">
      <c r="A1716" s="39"/>
      <c r="B1716" s="40"/>
      <c r="D1716" s="26"/>
      <c r="E1716" s="27"/>
      <c r="H1716" s="41"/>
      <c r="I1716" s="29"/>
      <c r="M1716" s="37"/>
      <c r="N1716" s="43"/>
    </row>
    <row r="1717" spans="1:14" x14ac:dyDescent="0.25">
      <c r="A1717" s="39"/>
      <c r="B1717" s="40"/>
      <c r="D1717" s="26"/>
      <c r="E1717" s="27"/>
      <c r="H1717" s="41"/>
      <c r="I1717" s="29"/>
      <c r="M1717" s="37"/>
      <c r="N1717" s="43"/>
    </row>
    <row r="1718" spans="1:14" x14ac:dyDescent="0.25">
      <c r="A1718" s="39"/>
      <c r="B1718" s="40"/>
      <c r="D1718" s="26"/>
      <c r="E1718" s="27"/>
      <c r="H1718" s="41"/>
      <c r="I1718" s="29"/>
      <c r="M1718" s="37"/>
      <c r="N1718" s="43"/>
    </row>
    <row r="1719" spans="1:14" x14ac:dyDescent="0.25">
      <c r="A1719" s="39"/>
      <c r="B1719" s="40"/>
      <c r="D1719" s="26"/>
      <c r="E1719" s="27"/>
      <c r="H1719" s="41"/>
      <c r="I1719" s="29"/>
      <c r="M1719" s="37"/>
      <c r="N1719" s="43"/>
    </row>
    <row r="1720" spans="1:14" x14ac:dyDescent="0.25">
      <c r="A1720" s="39"/>
      <c r="B1720" s="40"/>
      <c r="D1720" s="26"/>
      <c r="E1720" s="27"/>
      <c r="H1720" s="41"/>
      <c r="I1720" s="29"/>
      <c r="M1720" s="37"/>
      <c r="N1720" s="43"/>
    </row>
    <row r="1721" spans="1:14" x14ac:dyDescent="0.25">
      <c r="A1721" s="39"/>
      <c r="B1721" s="40"/>
      <c r="D1721" s="26"/>
      <c r="E1721" s="27"/>
      <c r="H1721" s="41"/>
      <c r="I1721" s="29"/>
      <c r="M1721" s="37"/>
      <c r="N1721" s="43"/>
    </row>
    <row r="1722" spans="1:14" x14ac:dyDescent="0.25">
      <c r="A1722" s="39"/>
      <c r="B1722" s="40"/>
      <c r="D1722" s="26"/>
      <c r="E1722" s="27"/>
      <c r="H1722" s="41"/>
      <c r="I1722" s="29"/>
      <c r="M1722" s="37"/>
      <c r="N1722" s="43"/>
    </row>
    <row r="1723" spans="1:14" x14ac:dyDescent="0.25">
      <c r="A1723" s="39"/>
      <c r="B1723" s="40"/>
      <c r="D1723" s="26"/>
      <c r="E1723" s="27"/>
      <c r="H1723" s="41"/>
      <c r="I1723" s="29"/>
      <c r="M1723" s="37"/>
      <c r="N1723" s="43"/>
    </row>
    <row r="1724" spans="1:14" x14ac:dyDescent="0.25">
      <c r="A1724" s="39"/>
      <c r="B1724" s="40"/>
      <c r="D1724" s="26"/>
      <c r="E1724" s="27"/>
      <c r="H1724" s="41"/>
      <c r="I1724" s="29"/>
      <c r="M1724" s="37"/>
      <c r="N1724" s="43"/>
    </row>
    <row r="1725" spans="1:14" x14ac:dyDescent="0.25">
      <c r="A1725" s="39"/>
      <c r="B1725" s="40"/>
      <c r="D1725" s="26"/>
      <c r="E1725" s="27"/>
      <c r="H1725" s="41"/>
      <c r="I1725" s="29"/>
      <c r="M1725" s="37"/>
      <c r="N1725" s="43"/>
    </row>
    <row r="1726" spans="1:14" x14ac:dyDescent="0.25">
      <c r="A1726" s="39"/>
      <c r="B1726" s="40"/>
      <c r="D1726" s="26"/>
      <c r="E1726" s="27"/>
      <c r="H1726" s="41"/>
      <c r="I1726" s="29"/>
      <c r="M1726" s="37"/>
      <c r="N1726" s="43"/>
    </row>
    <row r="1727" spans="1:14" x14ac:dyDescent="0.25">
      <c r="A1727" s="39"/>
      <c r="B1727" s="40"/>
      <c r="D1727" s="26"/>
      <c r="E1727" s="27"/>
      <c r="H1727" s="41"/>
      <c r="I1727" s="29"/>
      <c r="M1727" s="37"/>
      <c r="N1727" s="43"/>
    </row>
    <row r="1728" spans="1:14" x14ac:dyDescent="0.25">
      <c r="A1728" s="39"/>
      <c r="B1728" s="40"/>
      <c r="D1728" s="26"/>
      <c r="E1728" s="27"/>
      <c r="H1728" s="41"/>
      <c r="I1728" s="29"/>
      <c r="M1728" s="37"/>
      <c r="N1728" s="43"/>
    </row>
    <row r="1729" spans="1:14" x14ac:dyDescent="0.25">
      <c r="A1729" s="39"/>
      <c r="B1729" s="40"/>
      <c r="D1729" s="26"/>
      <c r="E1729" s="27"/>
      <c r="H1729" s="41"/>
      <c r="I1729" s="29"/>
      <c r="M1729" s="37"/>
      <c r="N1729" s="43"/>
    </row>
    <row r="1730" spans="1:14" x14ac:dyDescent="0.25">
      <c r="A1730" s="39"/>
      <c r="B1730" s="40"/>
      <c r="D1730" s="26"/>
      <c r="E1730" s="27"/>
      <c r="H1730" s="41"/>
      <c r="I1730" s="29"/>
      <c r="M1730" s="37"/>
      <c r="N1730" s="43"/>
    </row>
    <row r="1731" spans="1:14" x14ac:dyDescent="0.25">
      <c r="A1731" s="39"/>
      <c r="B1731" s="40"/>
      <c r="D1731" s="26"/>
      <c r="E1731" s="27"/>
      <c r="H1731" s="41"/>
      <c r="I1731" s="29"/>
      <c r="M1731" s="37"/>
      <c r="N1731" s="43"/>
    </row>
    <row r="1732" spans="1:14" x14ac:dyDescent="0.25">
      <c r="A1732" s="39"/>
      <c r="B1732" s="40"/>
      <c r="D1732" s="26"/>
      <c r="E1732" s="27"/>
      <c r="H1732" s="41"/>
      <c r="I1732" s="29"/>
      <c r="M1732" s="37"/>
      <c r="N1732" s="43"/>
    </row>
    <row r="1733" spans="1:14" x14ac:dyDescent="0.25">
      <c r="A1733" s="39"/>
      <c r="B1733" s="40"/>
      <c r="D1733" s="26"/>
      <c r="E1733" s="27"/>
      <c r="H1733" s="41"/>
      <c r="I1733" s="29"/>
      <c r="M1733" s="37"/>
      <c r="N1733" s="43"/>
    </row>
    <row r="1734" spans="1:14" x14ac:dyDescent="0.25">
      <c r="A1734" s="39"/>
      <c r="B1734" s="40"/>
      <c r="D1734" s="26"/>
      <c r="E1734" s="27"/>
      <c r="H1734" s="41"/>
      <c r="I1734" s="29"/>
      <c r="M1734" s="37"/>
      <c r="N1734" s="43"/>
    </row>
    <row r="1735" spans="1:14" x14ac:dyDescent="0.25">
      <c r="A1735" s="39"/>
      <c r="B1735" s="40"/>
      <c r="D1735" s="26"/>
      <c r="E1735" s="27"/>
      <c r="H1735" s="41"/>
      <c r="I1735" s="29"/>
      <c r="M1735" s="37"/>
      <c r="N1735" s="43"/>
    </row>
    <row r="1736" spans="1:14" x14ac:dyDescent="0.25">
      <c r="A1736" s="39"/>
      <c r="B1736" s="40"/>
      <c r="D1736" s="26"/>
      <c r="E1736" s="27"/>
      <c r="H1736" s="41"/>
      <c r="I1736" s="29"/>
      <c r="M1736" s="37"/>
      <c r="N1736" s="43"/>
    </row>
    <row r="1737" spans="1:14" x14ac:dyDescent="0.25">
      <c r="A1737" s="39"/>
      <c r="B1737" s="40"/>
      <c r="D1737" s="26"/>
      <c r="E1737" s="27"/>
      <c r="H1737" s="41"/>
      <c r="I1737" s="29"/>
      <c r="M1737" s="37"/>
      <c r="N1737" s="43"/>
    </row>
    <row r="1738" spans="1:14" x14ac:dyDescent="0.25">
      <c r="A1738" s="39"/>
      <c r="B1738" s="40"/>
      <c r="D1738" s="26"/>
      <c r="E1738" s="27"/>
      <c r="H1738" s="41"/>
      <c r="I1738" s="29"/>
      <c r="M1738" s="37"/>
      <c r="N1738" s="43"/>
    </row>
    <row r="1739" spans="1:14" x14ac:dyDescent="0.25">
      <c r="A1739" s="39"/>
      <c r="B1739" s="40"/>
      <c r="D1739" s="26"/>
      <c r="E1739" s="27"/>
      <c r="H1739" s="41"/>
      <c r="I1739" s="29"/>
      <c r="M1739" s="37"/>
      <c r="N1739" s="43"/>
    </row>
    <row r="1740" spans="1:14" x14ac:dyDescent="0.25">
      <c r="A1740" s="39"/>
      <c r="B1740" s="40"/>
      <c r="D1740" s="26"/>
      <c r="E1740" s="27"/>
      <c r="H1740" s="41"/>
      <c r="I1740" s="29"/>
      <c r="M1740" s="37"/>
      <c r="N1740" s="43"/>
    </row>
    <row r="1741" spans="1:14" x14ac:dyDescent="0.25">
      <c r="A1741" s="39"/>
      <c r="B1741" s="40"/>
      <c r="D1741" s="26"/>
      <c r="E1741" s="27"/>
      <c r="H1741" s="41"/>
      <c r="I1741" s="29"/>
      <c r="M1741" s="37"/>
      <c r="N1741" s="43"/>
    </row>
    <row r="1742" spans="1:14" x14ac:dyDescent="0.25">
      <c r="A1742" s="39"/>
      <c r="B1742" s="40"/>
      <c r="D1742" s="26"/>
      <c r="E1742" s="27"/>
      <c r="H1742" s="41"/>
      <c r="I1742" s="29"/>
      <c r="M1742" s="37"/>
      <c r="N1742" s="43"/>
    </row>
    <row r="1743" spans="1:14" x14ac:dyDescent="0.25">
      <c r="A1743" s="39"/>
      <c r="B1743" s="40"/>
      <c r="D1743" s="26"/>
      <c r="E1743" s="27"/>
      <c r="H1743" s="41"/>
      <c r="I1743" s="29"/>
      <c r="M1743" s="37"/>
      <c r="N1743" s="43"/>
    </row>
    <row r="1744" spans="1:14" x14ac:dyDescent="0.25">
      <c r="A1744" s="39"/>
      <c r="B1744" s="40"/>
      <c r="D1744" s="26"/>
      <c r="E1744" s="27"/>
      <c r="H1744" s="41"/>
      <c r="I1744" s="29"/>
      <c r="M1744" s="37"/>
      <c r="N1744" s="43"/>
    </row>
    <row r="1745" spans="1:14" x14ac:dyDescent="0.25">
      <c r="A1745" s="39"/>
      <c r="B1745" s="40"/>
      <c r="D1745" s="26"/>
      <c r="E1745" s="27"/>
      <c r="H1745" s="41"/>
      <c r="I1745" s="29"/>
      <c r="M1745" s="37"/>
      <c r="N1745" s="43"/>
    </row>
    <row r="1746" spans="1:14" x14ac:dyDescent="0.25">
      <c r="A1746" s="39"/>
      <c r="B1746" s="40"/>
      <c r="D1746" s="26"/>
      <c r="E1746" s="27"/>
      <c r="H1746" s="41"/>
      <c r="I1746" s="29"/>
      <c r="M1746" s="37"/>
      <c r="N1746" s="43"/>
    </row>
    <row r="1747" spans="1:14" x14ac:dyDescent="0.25">
      <c r="A1747" s="39"/>
      <c r="B1747" s="40"/>
      <c r="D1747" s="26"/>
      <c r="E1747" s="27"/>
      <c r="H1747" s="41"/>
      <c r="I1747" s="29"/>
      <c r="M1747" s="37"/>
      <c r="N1747" s="43"/>
    </row>
    <row r="1748" spans="1:14" x14ac:dyDescent="0.25">
      <c r="A1748" s="39"/>
      <c r="B1748" s="40"/>
      <c r="D1748" s="26"/>
      <c r="E1748" s="27"/>
      <c r="H1748" s="41"/>
      <c r="I1748" s="29"/>
      <c r="M1748" s="37"/>
      <c r="N1748" s="43"/>
    </row>
    <row r="1749" spans="1:14" x14ac:dyDescent="0.25">
      <c r="A1749" s="39"/>
      <c r="B1749" s="40"/>
      <c r="D1749" s="26"/>
      <c r="E1749" s="27"/>
      <c r="H1749" s="41"/>
      <c r="I1749" s="29"/>
      <c r="M1749" s="37"/>
      <c r="N1749" s="43"/>
    </row>
    <row r="1750" spans="1:14" x14ac:dyDescent="0.25">
      <c r="A1750" s="39"/>
      <c r="B1750" s="40"/>
      <c r="D1750" s="26"/>
      <c r="E1750" s="27"/>
      <c r="H1750" s="41"/>
      <c r="I1750" s="29"/>
      <c r="M1750" s="37"/>
      <c r="N1750" s="43"/>
    </row>
    <row r="1751" spans="1:14" x14ac:dyDescent="0.25">
      <c r="A1751" s="39"/>
      <c r="B1751" s="40"/>
      <c r="D1751" s="26"/>
      <c r="E1751" s="27"/>
      <c r="H1751" s="41"/>
      <c r="I1751" s="29"/>
      <c r="M1751" s="37"/>
      <c r="N1751" s="43"/>
    </row>
    <row r="1752" spans="1:14" x14ac:dyDescent="0.25">
      <c r="A1752" s="39"/>
      <c r="B1752" s="40"/>
      <c r="D1752" s="26"/>
      <c r="E1752" s="27"/>
      <c r="H1752" s="41"/>
      <c r="I1752" s="29"/>
      <c r="M1752" s="37"/>
      <c r="N1752" s="43"/>
    </row>
    <row r="1753" spans="1:14" x14ac:dyDescent="0.25">
      <c r="A1753" s="39"/>
      <c r="B1753" s="40"/>
      <c r="D1753" s="26"/>
      <c r="E1753" s="27"/>
      <c r="H1753" s="41"/>
      <c r="I1753" s="29"/>
      <c r="M1753" s="37"/>
      <c r="N1753" s="43"/>
    </row>
    <row r="1754" spans="1:14" x14ac:dyDescent="0.25">
      <c r="A1754" s="39"/>
      <c r="B1754" s="40"/>
      <c r="D1754" s="26"/>
      <c r="E1754" s="27"/>
      <c r="H1754" s="41"/>
      <c r="I1754" s="29"/>
      <c r="M1754" s="37"/>
      <c r="N1754" s="43"/>
    </row>
    <row r="1755" spans="1:14" x14ac:dyDescent="0.25">
      <c r="A1755" s="39"/>
      <c r="B1755" s="40"/>
      <c r="D1755" s="26"/>
      <c r="E1755" s="27"/>
      <c r="H1755" s="41"/>
      <c r="I1755" s="29"/>
      <c r="M1755" s="37"/>
      <c r="N1755" s="43"/>
    </row>
    <row r="1756" spans="1:14" x14ac:dyDescent="0.25">
      <c r="A1756" s="39"/>
      <c r="B1756" s="40"/>
      <c r="D1756" s="26"/>
      <c r="E1756" s="27"/>
      <c r="H1756" s="41"/>
      <c r="I1756" s="29"/>
      <c r="M1756" s="37"/>
      <c r="N1756" s="43"/>
    </row>
    <row r="1757" spans="1:14" x14ac:dyDescent="0.25">
      <c r="A1757" s="39"/>
      <c r="B1757" s="40"/>
      <c r="D1757" s="26"/>
      <c r="E1757" s="27"/>
      <c r="H1757" s="41"/>
      <c r="I1757" s="29"/>
      <c r="M1757" s="37"/>
      <c r="N1757" s="43"/>
    </row>
    <row r="1758" spans="1:14" x14ac:dyDescent="0.25">
      <c r="A1758" s="39"/>
      <c r="B1758" s="40"/>
      <c r="D1758" s="26"/>
      <c r="E1758" s="27"/>
      <c r="H1758" s="41"/>
      <c r="I1758" s="29"/>
      <c r="M1758" s="37"/>
      <c r="N1758" s="43"/>
    </row>
    <row r="1759" spans="1:14" x14ac:dyDescent="0.25">
      <c r="A1759" s="39"/>
      <c r="B1759" s="40"/>
      <c r="D1759" s="26"/>
      <c r="E1759" s="27"/>
      <c r="H1759" s="41"/>
      <c r="I1759" s="29"/>
      <c r="M1759" s="37"/>
      <c r="N1759" s="43"/>
    </row>
    <row r="1760" spans="1:14" x14ac:dyDescent="0.25">
      <c r="A1760" s="39"/>
      <c r="B1760" s="40"/>
      <c r="D1760" s="26"/>
      <c r="E1760" s="27"/>
      <c r="H1760" s="41"/>
      <c r="I1760" s="29"/>
      <c r="M1760" s="37"/>
      <c r="N1760" s="43"/>
    </row>
    <row r="1761" spans="1:14" x14ac:dyDescent="0.25">
      <c r="A1761" s="39"/>
      <c r="B1761" s="40"/>
      <c r="D1761" s="26"/>
      <c r="E1761" s="27"/>
      <c r="H1761" s="41"/>
      <c r="I1761" s="29"/>
      <c r="M1761" s="37"/>
      <c r="N1761" s="43"/>
    </row>
    <row r="1762" spans="1:14" x14ac:dyDescent="0.25">
      <c r="A1762" s="39"/>
      <c r="B1762" s="40"/>
      <c r="D1762" s="26"/>
      <c r="E1762" s="27"/>
      <c r="H1762" s="41"/>
      <c r="I1762" s="29"/>
      <c r="M1762" s="37"/>
      <c r="N1762" s="43"/>
    </row>
    <row r="1763" spans="1:14" x14ac:dyDescent="0.25">
      <c r="A1763" s="39"/>
      <c r="B1763" s="40"/>
      <c r="D1763" s="26"/>
      <c r="E1763" s="27"/>
      <c r="H1763" s="41"/>
      <c r="I1763" s="29"/>
      <c r="M1763" s="37"/>
      <c r="N1763" s="43"/>
    </row>
    <row r="1764" spans="1:14" x14ac:dyDescent="0.25">
      <c r="A1764" s="39"/>
      <c r="B1764" s="40"/>
      <c r="D1764" s="26"/>
      <c r="E1764" s="27"/>
      <c r="H1764" s="41"/>
      <c r="I1764" s="29"/>
      <c r="M1764" s="37"/>
      <c r="N1764" s="43"/>
    </row>
    <row r="1765" spans="1:14" x14ac:dyDescent="0.25">
      <c r="A1765" s="39"/>
      <c r="B1765" s="40"/>
      <c r="D1765" s="26"/>
      <c r="E1765" s="27"/>
      <c r="H1765" s="41"/>
      <c r="I1765" s="29"/>
      <c r="M1765" s="37"/>
      <c r="N1765" s="43"/>
    </row>
    <row r="1766" spans="1:14" x14ac:dyDescent="0.25">
      <c r="A1766" s="39"/>
      <c r="B1766" s="40"/>
      <c r="D1766" s="26"/>
      <c r="E1766" s="27"/>
      <c r="H1766" s="41"/>
      <c r="I1766" s="29"/>
      <c r="M1766" s="37"/>
      <c r="N1766" s="43"/>
    </row>
    <row r="1767" spans="1:14" x14ac:dyDescent="0.25">
      <c r="A1767" s="39"/>
      <c r="B1767" s="40"/>
      <c r="D1767" s="26"/>
      <c r="E1767" s="27"/>
      <c r="H1767" s="41"/>
      <c r="I1767" s="29"/>
      <c r="M1767" s="37"/>
      <c r="N1767" s="43"/>
    </row>
    <row r="1768" spans="1:14" x14ac:dyDescent="0.25">
      <c r="A1768" s="39"/>
      <c r="B1768" s="40"/>
      <c r="D1768" s="26"/>
      <c r="E1768" s="27"/>
      <c r="H1768" s="41"/>
      <c r="I1768" s="29"/>
      <c r="M1768" s="37"/>
      <c r="N1768" s="43"/>
    </row>
    <row r="1769" spans="1:14" x14ac:dyDescent="0.25">
      <c r="A1769" s="39"/>
      <c r="B1769" s="40"/>
      <c r="D1769" s="26"/>
      <c r="E1769" s="27"/>
      <c r="H1769" s="41"/>
      <c r="I1769" s="29"/>
      <c r="M1769" s="37"/>
      <c r="N1769" s="43"/>
    </row>
    <row r="1770" spans="1:14" x14ac:dyDescent="0.25">
      <c r="A1770" s="39"/>
      <c r="B1770" s="40"/>
      <c r="D1770" s="26"/>
      <c r="E1770" s="27"/>
      <c r="H1770" s="41"/>
      <c r="I1770" s="29"/>
      <c r="M1770" s="37"/>
      <c r="N1770" s="43"/>
    </row>
    <row r="1771" spans="1:14" x14ac:dyDescent="0.25">
      <c r="A1771" s="39"/>
      <c r="B1771" s="40"/>
      <c r="D1771" s="26"/>
      <c r="E1771" s="27"/>
      <c r="H1771" s="41"/>
      <c r="I1771" s="29"/>
      <c r="M1771" s="37"/>
      <c r="N1771" s="43"/>
    </row>
    <row r="1772" spans="1:14" x14ac:dyDescent="0.25">
      <c r="A1772" s="39"/>
      <c r="B1772" s="40"/>
      <c r="D1772" s="26"/>
      <c r="E1772" s="27"/>
      <c r="H1772" s="41"/>
      <c r="I1772" s="29"/>
      <c r="M1772" s="37"/>
      <c r="N1772" s="43"/>
    </row>
    <row r="1773" spans="1:14" x14ac:dyDescent="0.25">
      <c r="A1773" s="39"/>
      <c r="B1773" s="40"/>
      <c r="D1773" s="26"/>
      <c r="E1773" s="27"/>
      <c r="H1773" s="41"/>
      <c r="I1773" s="29"/>
      <c r="M1773" s="37"/>
      <c r="N1773" s="43"/>
    </row>
    <row r="1774" spans="1:14" x14ac:dyDescent="0.25">
      <c r="A1774" s="39"/>
      <c r="B1774" s="40"/>
      <c r="D1774" s="26"/>
      <c r="E1774" s="27"/>
      <c r="H1774" s="41"/>
      <c r="I1774" s="29"/>
      <c r="M1774" s="37"/>
      <c r="N1774" s="43"/>
    </row>
    <row r="1775" spans="1:14" x14ac:dyDescent="0.25">
      <c r="A1775" s="39"/>
      <c r="B1775" s="40"/>
      <c r="D1775" s="26"/>
      <c r="E1775" s="27"/>
      <c r="H1775" s="41"/>
      <c r="I1775" s="29"/>
      <c r="M1775" s="37"/>
      <c r="N1775" s="43"/>
    </row>
    <row r="1776" spans="1:14" x14ac:dyDescent="0.25">
      <c r="A1776" s="39"/>
      <c r="B1776" s="40"/>
      <c r="D1776" s="26"/>
      <c r="E1776" s="27"/>
      <c r="H1776" s="41"/>
      <c r="I1776" s="29"/>
      <c r="M1776" s="37"/>
      <c r="N1776" s="43"/>
    </row>
    <row r="1777" spans="1:14" x14ac:dyDescent="0.25">
      <c r="A1777" s="39"/>
      <c r="B1777" s="40"/>
      <c r="D1777" s="26"/>
      <c r="E1777" s="27"/>
      <c r="H1777" s="41"/>
      <c r="I1777" s="29"/>
      <c r="M1777" s="37"/>
      <c r="N1777" s="43"/>
    </row>
    <row r="1778" spans="1:14" x14ac:dyDescent="0.25">
      <c r="A1778" s="39"/>
      <c r="B1778" s="40"/>
      <c r="D1778" s="26"/>
      <c r="E1778" s="27"/>
      <c r="H1778" s="41"/>
      <c r="I1778" s="29"/>
      <c r="M1778" s="37"/>
      <c r="N1778" s="43"/>
    </row>
    <row r="1779" spans="1:14" x14ac:dyDescent="0.25">
      <c r="A1779" s="39"/>
      <c r="B1779" s="40"/>
      <c r="D1779" s="26"/>
      <c r="E1779" s="27"/>
      <c r="H1779" s="41"/>
      <c r="I1779" s="29"/>
      <c r="M1779" s="37"/>
      <c r="N1779" s="43"/>
    </row>
    <row r="1780" spans="1:14" x14ac:dyDescent="0.25">
      <c r="A1780" s="39"/>
      <c r="B1780" s="40"/>
      <c r="D1780" s="26"/>
      <c r="E1780" s="27"/>
      <c r="H1780" s="41"/>
      <c r="I1780" s="29"/>
      <c r="M1780" s="37"/>
      <c r="N1780" s="43"/>
    </row>
    <row r="1781" spans="1:14" x14ac:dyDescent="0.25">
      <c r="A1781" s="39"/>
      <c r="B1781" s="40"/>
      <c r="D1781" s="26"/>
      <c r="E1781" s="27"/>
      <c r="H1781" s="41"/>
      <c r="I1781" s="29"/>
      <c r="M1781" s="37"/>
      <c r="N1781" s="43"/>
    </row>
    <row r="1782" spans="1:14" x14ac:dyDescent="0.25">
      <c r="A1782" s="39"/>
      <c r="B1782" s="40"/>
      <c r="D1782" s="26"/>
      <c r="E1782" s="27"/>
      <c r="H1782" s="41"/>
      <c r="I1782" s="29"/>
      <c r="M1782" s="37"/>
      <c r="N1782" s="43"/>
    </row>
    <row r="1783" spans="1:14" x14ac:dyDescent="0.25">
      <c r="A1783" s="39"/>
      <c r="B1783" s="40"/>
      <c r="D1783" s="26"/>
      <c r="E1783" s="27"/>
      <c r="H1783" s="41"/>
      <c r="I1783" s="29"/>
      <c r="M1783" s="37"/>
      <c r="N1783" s="43"/>
    </row>
    <row r="1784" spans="1:14" x14ac:dyDescent="0.25">
      <c r="A1784" s="39"/>
      <c r="B1784" s="40"/>
      <c r="D1784" s="26"/>
      <c r="E1784" s="27"/>
      <c r="H1784" s="41"/>
      <c r="I1784" s="29"/>
      <c r="M1784" s="37"/>
      <c r="N1784" s="43"/>
    </row>
    <row r="1785" spans="1:14" x14ac:dyDescent="0.25">
      <c r="A1785" s="39"/>
      <c r="B1785" s="40"/>
      <c r="D1785" s="26"/>
      <c r="E1785" s="27"/>
      <c r="H1785" s="41"/>
      <c r="I1785" s="29"/>
      <c r="M1785" s="37"/>
      <c r="N1785" s="43"/>
    </row>
    <row r="1786" spans="1:14" x14ac:dyDescent="0.25">
      <c r="A1786" s="39"/>
      <c r="B1786" s="40"/>
      <c r="D1786" s="26"/>
      <c r="E1786" s="27"/>
      <c r="H1786" s="41"/>
      <c r="I1786" s="29"/>
      <c r="M1786" s="37"/>
      <c r="N1786" s="43"/>
    </row>
    <row r="1787" spans="1:14" x14ac:dyDescent="0.25">
      <c r="A1787" s="39"/>
      <c r="B1787" s="40"/>
      <c r="D1787" s="26"/>
      <c r="E1787" s="27"/>
      <c r="H1787" s="41"/>
      <c r="I1787" s="29"/>
      <c r="M1787" s="37"/>
      <c r="N1787" s="43"/>
    </row>
    <row r="1788" spans="1:14" x14ac:dyDescent="0.25">
      <c r="A1788" s="39"/>
      <c r="B1788" s="40"/>
      <c r="D1788" s="26"/>
      <c r="E1788" s="27"/>
      <c r="H1788" s="41"/>
      <c r="I1788" s="29"/>
      <c r="M1788" s="37"/>
      <c r="N1788" s="43"/>
    </row>
    <row r="1789" spans="1:14" x14ac:dyDescent="0.25">
      <c r="A1789" s="39"/>
      <c r="B1789" s="40"/>
      <c r="D1789" s="26"/>
      <c r="E1789" s="27"/>
      <c r="H1789" s="41"/>
      <c r="I1789" s="29"/>
      <c r="M1789" s="37"/>
      <c r="N1789" s="43"/>
    </row>
    <row r="1790" spans="1:14" x14ac:dyDescent="0.25">
      <c r="A1790" s="39"/>
      <c r="B1790" s="40"/>
      <c r="D1790" s="26"/>
      <c r="E1790" s="27"/>
      <c r="H1790" s="41"/>
      <c r="I1790" s="29"/>
      <c r="M1790" s="37"/>
      <c r="N1790" s="43"/>
    </row>
    <row r="1791" spans="1:14" x14ac:dyDescent="0.25">
      <c r="A1791" s="39"/>
      <c r="B1791" s="40"/>
      <c r="D1791" s="26"/>
      <c r="E1791" s="27"/>
      <c r="H1791" s="41"/>
      <c r="I1791" s="29"/>
      <c r="M1791" s="37"/>
      <c r="N1791" s="43"/>
    </row>
    <row r="1792" spans="1:14" x14ac:dyDescent="0.25">
      <c r="A1792" s="39"/>
      <c r="B1792" s="40"/>
      <c r="D1792" s="26"/>
      <c r="E1792" s="27"/>
      <c r="H1792" s="41"/>
      <c r="I1792" s="29"/>
      <c r="M1792" s="37"/>
      <c r="N1792" s="43"/>
    </row>
    <row r="1793" spans="1:14" x14ac:dyDescent="0.25">
      <c r="A1793" s="39"/>
      <c r="B1793" s="40"/>
      <c r="D1793" s="26"/>
      <c r="E1793" s="27"/>
      <c r="H1793" s="41"/>
      <c r="I1793" s="29"/>
      <c r="M1793" s="37"/>
      <c r="N1793" s="43"/>
    </row>
    <row r="1794" spans="1:14" x14ac:dyDescent="0.25">
      <c r="A1794" s="39"/>
      <c r="B1794" s="40"/>
      <c r="D1794" s="26"/>
      <c r="E1794" s="27"/>
      <c r="H1794" s="41"/>
      <c r="I1794" s="29"/>
      <c r="M1794" s="37"/>
      <c r="N1794" s="43"/>
    </row>
    <row r="1795" spans="1:14" x14ac:dyDescent="0.25">
      <c r="A1795" s="39"/>
      <c r="B1795" s="40"/>
      <c r="D1795" s="26"/>
      <c r="E1795" s="27"/>
      <c r="H1795" s="41"/>
      <c r="I1795" s="29"/>
      <c r="M1795" s="37"/>
      <c r="N1795" s="43"/>
    </row>
    <row r="1796" spans="1:14" x14ac:dyDescent="0.25">
      <c r="A1796" s="39"/>
      <c r="B1796" s="40"/>
      <c r="D1796" s="26"/>
      <c r="E1796" s="27"/>
      <c r="H1796" s="41"/>
      <c r="I1796" s="29"/>
      <c r="M1796" s="37"/>
      <c r="N1796" s="43"/>
    </row>
    <row r="1797" spans="1:14" x14ac:dyDescent="0.25">
      <c r="A1797" s="39"/>
      <c r="B1797" s="40"/>
      <c r="D1797" s="26"/>
      <c r="E1797" s="27"/>
      <c r="H1797" s="41"/>
      <c r="I1797" s="29"/>
      <c r="M1797" s="37"/>
      <c r="N1797" s="43"/>
    </row>
    <row r="1798" spans="1:14" x14ac:dyDescent="0.25">
      <c r="A1798" s="39"/>
      <c r="B1798" s="40"/>
      <c r="D1798" s="26"/>
      <c r="E1798" s="27"/>
      <c r="H1798" s="41"/>
      <c r="I1798" s="29"/>
      <c r="M1798" s="37"/>
      <c r="N1798" s="43"/>
    </row>
    <row r="1799" spans="1:14" x14ac:dyDescent="0.25">
      <c r="A1799" s="39"/>
      <c r="B1799" s="40"/>
      <c r="D1799" s="26"/>
      <c r="E1799" s="27"/>
      <c r="H1799" s="41"/>
      <c r="I1799" s="29"/>
      <c r="M1799" s="37"/>
      <c r="N1799" s="43"/>
    </row>
    <row r="1800" spans="1:14" x14ac:dyDescent="0.25">
      <c r="A1800" s="39"/>
      <c r="B1800" s="40"/>
      <c r="D1800" s="26"/>
      <c r="E1800" s="27"/>
      <c r="H1800" s="41"/>
      <c r="I1800" s="29"/>
      <c r="M1800" s="37"/>
      <c r="N1800" s="43"/>
    </row>
    <row r="1801" spans="1:14" x14ac:dyDescent="0.25">
      <c r="A1801" s="39"/>
      <c r="B1801" s="40"/>
      <c r="D1801" s="26"/>
      <c r="E1801" s="27"/>
      <c r="H1801" s="41"/>
      <c r="I1801" s="29"/>
      <c r="M1801" s="37"/>
      <c r="N1801" s="43"/>
    </row>
    <row r="1802" spans="1:14" x14ac:dyDescent="0.25">
      <c r="A1802" s="39"/>
      <c r="B1802" s="40"/>
      <c r="D1802" s="26"/>
      <c r="E1802" s="27"/>
      <c r="H1802" s="41"/>
      <c r="I1802" s="29"/>
      <c r="M1802" s="37"/>
      <c r="N1802" s="43"/>
    </row>
    <row r="1803" spans="1:14" x14ac:dyDescent="0.25">
      <c r="A1803" s="39"/>
      <c r="B1803" s="40"/>
      <c r="D1803" s="26"/>
      <c r="E1803" s="27"/>
      <c r="H1803" s="41"/>
      <c r="I1803" s="29"/>
      <c r="M1803" s="37"/>
      <c r="N1803" s="43"/>
    </row>
    <row r="1804" spans="1:14" x14ac:dyDescent="0.25">
      <c r="A1804" s="39"/>
      <c r="B1804" s="40"/>
      <c r="D1804" s="26"/>
      <c r="E1804" s="27"/>
      <c r="H1804" s="41"/>
      <c r="I1804" s="29"/>
      <c r="M1804" s="37"/>
      <c r="N1804" s="43"/>
    </row>
    <row r="1805" spans="1:14" x14ac:dyDescent="0.25">
      <c r="A1805" s="39"/>
      <c r="B1805" s="40"/>
      <c r="D1805" s="26"/>
      <c r="E1805" s="27"/>
      <c r="H1805" s="41"/>
      <c r="I1805" s="29"/>
      <c r="M1805" s="37"/>
      <c r="N1805" s="43"/>
    </row>
    <row r="1806" spans="1:14" x14ac:dyDescent="0.25">
      <c r="A1806" s="39"/>
      <c r="B1806" s="40"/>
      <c r="D1806" s="26"/>
      <c r="E1806" s="27"/>
      <c r="H1806" s="41"/>
      <c r="I1806" s="29"/>
      <c r="M1806" s="37"/>
      <c r="N1806" s="43"/>
    </row>
    <row r="1807" spans="1:14" x14ac:dyDescent="0.25">
      <c r="A1807" s="39"/>
      <c r="B1807" s="40"/>
      <c r="D1807" s="26"/>
      <c r="E1807" s="27"/>
      <c r="H1807" s="41"/>
      <c r="I1807" s="29"/>
      <c r="M1807" s="37"/>
      <c r="N1807" s="43"/>
    </row>
    <row r="1808" spans="1:14" x14ac:dyDescent="0.25">
      <c r="A1808" s="39"/>
      <c r="B1808" s="40"/>
      <c r="D1808" s="26"/>
      <c r="E1808" s="27"/>
      <c r="H1808" s="41"/>
      <c r="I1808" s="29"/>
      <c r="M1808" s="37"/>
      <c r="N1808" s="43"/>
    </row>
    <row r="1809" spans="1:14" x14ac:dyDescent="0.25">
      <c r="A1809" s="39"/>
      <c r="B1809" s="40"/>
      <c r="D1809" s="26"/>
      <c r="E1809" s="27"/>
      <c r="H1809" s="41"/>
      <c r="I1809" s="29"/>
      <c r="M1809" s="37"/>
      <c r="N1809" s="43"/>
    </row>
    <row r="1810" spans="1:14" x14ac:dyDescent="0.25">
      <c r="A1810" s="39"/>
      <c r="B1810" s="40"/>
      <c r="D1810" s="26"/>
      <c r="E1810" s="27"/>
      <c r="H1810" s="41"/>
      <c r="I1810" s="29"/>
      <c r="M1810" s="37"/>
      <c r="N1810" s="43"/>
    </row>
    <row r="1811" spans="1:14" x14ac:dyDescent="0.25">
      <c r="A1811" s="39"/>
      <c r="B1811" s="40"/>
      <c r="D1811" s="26"/>
      <c r="E1811" s="27"/>
      <c r="H1811" s="41"/>
      <c r="I1811" s="29"/>
      <c r="M1811" s="37"/>
      <c r="N1811" s="43"/>
    </row>
    <row r="1812" spans="1:14" x14ac:dyDescent="0.25">
      <c r="A1812" s="39"/>
      <c r="B1812" s="40"/>
      <c r="D1812" s="26"/>
      <c r="E1812" s="27"/>
      <c r="H1812" s="41"/>
      <c r="I1812" s="29"/>
      <c r="M1812" s="37"/>
      <c r="N1812" s="43"/>
    </row>
    <row r="1813" spans="1:14" x14ac:dyDescent="0.25">
      <c r="A1813" s="39"/>
      <c r="B1813" s="40"/>
      <c r="D1813" s="26"/>
      <c r="E1813" s="27"/>
      <c r="H1813" s="41"/>
      <c r="I1813" s="29"/>
      <c r="M1813" s="37"/>
      <c r="N1813" s="43"/>
    </row>
    <row r="1814" spans="1:14" x14ac:dyDescent="0.25">
      <c r="A1814" s="39"/>
      <c r="B1814" s="40"/>
      <c r="D1814" s="26"/>
      <c r="E1814" s="27"/>
      <c r="H1814" s="41"/>
      <c r="I1814" s="29"/>
      <c r="M1814" s="37"/>
      <c r="N1814" s="43"/>
    </row>
    <row r="1815" spans="1:14" x14ac:dyDescent="0.25">
      <c r="A1815" s="39"/>
      <c r="B1815" s="40"/>
      <c r="D1815" s="26"/>
      <c r="E1815" s="27"/>
      <c r="H1815" s="41"/>
      <c r="I1815" s="29"/>
      <c r="M1815" s="37"/>
      <c r="N1815" s="43"/>
    </row>
    <row r="1816" spans="1:14" x14ac:dyDescent="0.25">
      <c r="A1816" s="39"/>
      <c r="B1816" s="40"/>
      <c r="D1816" s="26"/>
      <c r="E1816" s="27"/>
      <c r="H1816" s="41"/>
      <c r="I1816" s="29"/>
      <c r="M1816" s="37"/>
      <c r="N1816" s="43"/>
    </row>
    <row r="1817" spans="1:14" x14ac:dyDescent="0.25">
      <c r="A1817" s="39"/>
      <c r="B1817" s="40"/>
      <c r="D1817" s="26"/>
      <c r="E1817" s="27"/>
      <c r="H1817" s="41"/>
      <c r="I1817" s="29"/>
      <c r="M1817" s="37"/>
      <c r="N1817" s="43"/>
    </row>
    <row r="1818" spans="1:14" x14ac:dyDescent="0.25">
      <c r="A1818" s="39"/>
      <c r="B1818" s="40"/>
      <c r="D1818" s="26"/>
      <c r="E1818" s="27"/>
      <c r="H1818" s="41"/>
      <c r="I1818" s="29"/>
      <c r="M1818" s="37"/>
      <c r="N1818" s="43"/>
    </row>
    <row r="1819" spans="1:14" x14ac:dyDescent="0.25">
      <c r="A1819" s="39"/>
      <c r="B1819" s="40"/>
      <c r="D1819" s="26"/>
      <c r="E1819" s="27"/>
      <c r="H1819" s="41"/>
      <c r="I1819" s="29"/>
      <c r="M1819" s="37"/>
      <c r="N1819" s="43"/>
    </row>
    <row r="1820" spans="1:14" x14ac:dyDescent="0.25">
      <c r="A1820" s="39"/>
      <c r="B1820" s="40"/>
      <c r="D1820" s="26"/>
      <c r="E1820" s="27"/>
      <c r="H1820" s="41"/>
      <c r="I1820" s="29"/>
      <c r="M1820" s="37"/>
      <c r="N1820" s="43"/>
    </row>
    <row r="1821" spans="1:14" x14ac:dyDescent="0.25">
      <c r="A1821" s="39"/>
      <c r="B1821" s="40"/>
      <c r="D1821" s="26"/>
      <c r="E1821" s="27"/>
      <c r="H1821" s="41"/>
      <c r="I1821" s="29"/>
      <c r="M1821" s="37"/>
      <c r="N1821" s="43"/>
    </row>
    <row r="1822" spans="1:14" x14ac:dyDescent="0.25">
      <c r="A1822" s="39"/>
      <c r="B1822" s="40"/>
      <c r="D1822" s="26"/>
      <c r="E1822" s="27"/>
      <c r="H1822" s="41"/>
      <c r="I1822" s="29"/>
      <c r="M1822" s="37"/>
      <c r="N1822" s="43"/>
    </row>
    <row r="1823" spans="1:14" x14ac:dyDescent="0.25">
      <c r="A1823" s="39"/>
      <c r="B1823" s="40"/>
      <c r="D1823" s="26"/>
      <c r="E1823" s="27"/>
      <c r="H1823" s="41"/>
      <c r="I1823" s="29"/>
      <c r="M1823" s="37"/>
      <c r="N1823" s="43"/>
    </row>
    <row r="1824" spans="1:14" x14ac:dyDescent="0.25">
      <c r="A1824" s="39"/>
      <c r="B1824" s="40"/>
      <c r="D1824" s="26"/>
      <c r="E1824" s="27"/>
      <c r="H1824" s="41"/>
      <c r="I1824" s="29"/>
      <c r="M1824" s="37"/>
      <c r="N1824" s="43"/>
    </row>
    <row r="1825" spans="1:14" x14ac:dyDescent="0.25">
      <c r="A1825" s="39"/>
      <c r="B1825" s="40"/>
      <c r="D1825" s="26"/>
      <c r="E1825" s="27"/>
      <c r="H1825" s="41"/>
      <c r="I1825" s="29"/>
      <c r="M1825" s="37"/>
      <c r="N1825" s="43"/>
    </row>
    <row r="1826" spans="1:14" x14ac:dyDescent="0.25">
      <c r="A1826" s="39"/>
      <c r="B1826" s="40"/>
      <c r="D1826" s="26"/>
      <c r="E1826" s="27"/>
      <c r="H1826" s="41"/>
      <c r="I1826" s="29"/>
      <c r="M1826" s="37"/>
      <c r="N1826" s="43"/>
    </row>
    <row r="1827" spans="1:14" x14ac:dyDescent="0.25">
      <c r="A1827" s="39"/>
      <c r="B1827" s="40"/>
      <c r="D1827" s="26"/>
      <c r="E1827" s="27"/>
      <c r="H1827" s="41"/>
      <c r="I1827" s="29"/>
      <c r="M1827" s="37"/>
      <c r="N1827" s="43"/>
    </row>
    <row r="1828" spans="1:14" x14ac:dyDescent="0.25">
      <c r="A1828" s="39"/>
      <c r="B1828" s="40"/>
      <c r="D1828" s="26"/>
      <c r="E1828" s="27"/>
      <c r="H1828" s="41"/>
      <c r="I1828" s="29"/>
      <c r="M1828" s="37"/>
      <c r="N1828" s="43"/>
    </row>
    <row r="1829" spans="1:14" x14ac:dyDescent="0.25">
      <c r="A1829" s="39"/>
      <c r="B1829" s="40"/>
      <c r="D1829" s="26"/>
      <c r="E1829" s="27"/>
      <c r="H1829" s="41"/>
      <c r="I1829" s="29"/>
      <c r="M1829" s="37"/>
      <c r="N1829" s="43"/>
    </row>
    <row r="1830" spans="1:14" x14ac:dyDescent="0.25">
      <c r="A1830" s="39"/>
      <c r="B1830" s="40"/>
      <c r="D1830" s="26"/>
      <c r="E1830" s="27"/>
      <c r="H1830" s="41"/>
      <c r="I1830" s="29"/>
      <c r="M1830" s="37"/>
      <c r="N1830" s="43"/>
    </row>
    <row r="1831" spans="1:14" x14ac:dyDescent="0.25">
      <c r="A1831" s="39"/>
      <c r="B1831" s="40"/>
      <c r="D1831" s="26"/>
      <c r="E1831" s="27"/>
      <c r="H1831" s="41"/>
      <c r="I1831" s="29"/>
      <c r="M1831" s="37"/>
      <c r="N1831" s="43"/>
    </row>
    <row r="1832" spans="1:14" x14ac:dyDescent="0.25">
      <c r="A1832" s="39"/>
      <c r="B1832" s="40"/>
      <c r="D1832" s="26"/>
      <c r="E1832" s="27"/>
      <c r="H1832" s="41"/>
      <c r="I1832" s="29"/>
      <c r="M1832" s="37"/>
      <c r="N1832" s="43"/>
    </row>
    <row r="1833" spans="1:14" x14ac:dyDescent="0.25">
      <c r="A1833" s="39"/>
      <c r="B1833" s="40"/>
      <c r="D1833" s="26"/>
      <c r="E1833" s="27"/>
      <c r="H1833" s="41"/>
      <c r="I1833" s="29"/>
      <c r="M1833" s="37"/>
      <c r="N1833" s="43"/>
    </row>
    <row r="1834" spans="1:14" x14ac:dyDescent="0.25">
      <c r="A1834" s="39"/>
      <c r="B1834" s="40"/>
      <c r="D1834" s="26"/>
      <c r="E1834" s="27"/>
      <c r="H1834" s="41"/>
      <c r="I1834" s="29"/>
      <c r="M1834" s="37"/>
      <c r="N1834" s="43"/>
    </row>
    <row r="1835" spans="1:14" x14ac:dyDescent="0.25">
      <c r="A1835" s="39"/>
      <c r="B1835" s="40"/>
      <c r="D1835" s="26"/>
      <c r="E1835" s="27"/>
      <c r="H1835" s="41"/>
      <c r="I1835" s="29"/>
      <c r="M1835" s="37"/>
      <c r="N1835" s="43"/>
    </row>
    <row r="1836" spans="1:14" x14ac:dyDescent="0.25">
      <c r="A1836" s="39"/>
      <c r="B1836" s="40"/>
      <c r="D1836" s="26"/>
      <c r="E1836" s="27"/>
      <c r="H1836" s="41"/>
      <c r="I1836" s="29"/>
      <c r="M1836" s="37"/>
      <c r="N1836" s="43"/>
    </row>
    <row r="1837" spans="1:14" x14ac:dyDescent="0.25">
      <c r="A1837" s="39"/>
      <c r="B1837" s="40"/>
      <c r="D1837" s="26"/>
      <c r="E1837" s="27"/>
      <c r="H1837" s="41"/>
      <c r="I1837" s="29"/>
      <c r="M1837" s="37"/>
      <c r="N1837" s="43"/>
    </row>
    <row r="1838" spans="1:14" x14ac:dyDescent="0.25">
      <c r="A1838" s="39"/>
      <c r="B1838" s="40"/>
      <c r="D1838" s="26"/>
      <c r="E1838" s="27"/>
      <c r="H1838" s="41"/>
      <c r="I1838" s="29"/>
      <c r="M1838" s="37"/>
      <c r="N1838" s="43"/>
    </row>
    <row r="1839" spans="1:14" x14ac:dyDescent="0.25">
      <c r="A1839" s="39"/>
      <c r="B1839" s="40"/>
      <c r="D1839" s="26"/>
      <c r="E1839" s="27"/>
      <c r="H1839" s="41"/>
      <c r="I1839" s="29"/>
      <c r="M1839" s="37"/>
      <c r="N1839" s="43"/>
    </row>
    <row r="1840" spans="1:14" x14ac:dyDescent="0.25">
      <c r="A1840" s="39"/>
      <c r="B1840" s="40"/>
      <c r="D1840" s="26"/>
      <c r="E1840" s="27"/>
      <c r="H1840" s="41"/>
      <c r="I1840" s="29"/>
      <c r="M1840" s="37"/>
      <c r="N1840" s="43"/>
    </row>
    <row r="1841" spans="1:14" x14ac:dyDescent="0.25">
      <c r="A1841" s="39"/>
      <c r="B1841" s="40"/>
      <c r="D1841" s="26"/>
      <c r="E1841" s="27"/>
      <c r="H1841" s="41"/>
      <c r="I1841" s="29"/>
      <c r="M1841" s="37"/>
      <c r="N1841" s="43"/>
    </row>
    <row r="1842" spans="1:14" x14ac:dyDescent="0.25">
      <c r="A1842" s="39"/>
      <c r="B1842" s="40"/>
      <c r="D1842" s="26"/>
      <c r="E1842" s="27"/>
      <c r="H1842" s="41"/>
      <c r="I1842" s="29"/>
      <c r="M1842" s="37"/>
      <c r="N1842" s="43"/>
    </row>
    <row r="1843" spans="1:14" x14ac:dyDescent="0.25">
      <c r="A1843" s="39"/>
      <c r="B1843" s="40"/>
      <c r="D1843" s="26"/>
      <c r="E1843" s="27"/>
      <c r="H1843" s="41"/>
      <c r="I1843" s="29"/>
      <c r="M1843" s="37"/>
      <c r="N1843" s="43"/>
    </row>
    <row r="1844" spans="1:14" x14ac:dyDescent="0.25">
      <c r="A1844" s="39"/>
      <c r="B1844" s="40"/>
      <c r="D1844" s="26"/>
      <c r="E1844" s="27"/>
      <c r="H1844" s="41"/>
      <c r="I1844" s="29"/>
      <c r="M1844" s="37"/>
      <c r="N1844" s="43"/>
    </row>
    <row r="1845" spans="1:14" x14ac:dyDescent="0.25">
      <c r="A1845" s="39"/>
      <c r="B1845" s="40"/>
      <c r="D1845" s="26"/>
      <c r="E1845" s="27"/>
      <c r="H1845" s="41"/>
      <c r="I1845" s="29"/>
      <c r="M1845" s="37"/>
      <c r="N1845" s="43"/>
    </row>
    <row r="1846" spans="1:14" x14ac:dyDescent="0.25">
      <c r="A1846" s="39"/>
      <c r="B1846" s="40"/>
      <c r="D1846" s="26"/>
      <c r="E1846" s="27"/>
      <c r="H1846" s="41"/>
      <c r="I1846" s="29"/>
      <c r="M1846" s="37"/>
      <c r="N1846" s="43"/>
    </row>
    <row r="1847" spans="1:14" x14ac:dyDescent="0.25">
      <c r="A1847" s="39"/>
      <c r="B1847" s="40"/>
      <c r="D1847" s="26"/>
      <c r="E1847" s="27"/>
      <c r="H1847" s="41"/>
      <c r="I1847" s="29"/>
      <c r="M1847" s="37"/>
      <c r="N1847" s="43"/>
    </row>
    <row r="1848" spans="1:14" x14ac:dyDescent="0.25">
      <c r="A1848" s="39"/>
      <c r="B1848" s="40"/>
      <c r="D1848" s="26"/>
      <c r="E1848" s="27"/>
      <c r="H1848" s="41"/>
      <c r="I1848" s="29"/>
      <c r="M1848" s="37"/>
      <c r="N1848" s="43"/>
    </row>
    <row r="1849" spans="1:14" x14ac:dyDescent="0.25">
      <c r="A1849" s="39"/>
      <c r="B1849" s="40"/>
      <c r="D1849" s="26"/>
      <c r="E1849" s="27"/>
      <c r="H1849" s="41"/>
      <c r="I1849" s="29"/>
      <c r="M1849" s="37"/>
      <c r="N1849" s="43"/>
    </row>
    <row r="1850" spans="1:14" x14ac:dyDescent="0.25">
      <c r="A1850" s="39"/>
      <c r="B1850" s="40"/>
      <c r="D1850" s="26"/>
      <c r="E1850" s="27"/>
      <c r="H1850" s="41"/>
      <c r="I1850" s="29"/>
      <c r="M1850" s="37"/>
      <c r="N1850" s="43"/>
    </row>
    <row r="1851" spans="1:14" x14ac:dyDescent="0.25">
      <c r="A1851" s="39"/>
      <c r="B1851" s="40"/>
      <c r="D1851" s="26"/>
      <c r="E1851" s="27"/>
      <c r="H1851" s="41"/>
      <c r="I1851" s="29"/>
      <c r="M1851" s="37"/>
      <c r="N1851" s="43"/>
    </row>
    <row r="1852" spans="1:14" x14ac:dyDescent="0.25">
      <c r="A1852" s="39"/>
      <c r="B1852" s="40"/>
      <c r="D1852" s="26"/>
      <c r="E1852" s="27"/>
      <c r="H1852" s="41"/>
      <c r="I1852" s="29"/>
      <c r="M1852" s="37"/>
      <c r="N1852" s="43"/>
    </row>
    <row r="1853" spans="1:14" x14ac:dyDescent="0.25">
      <c r="A1853" s="39"/>
      <c r="B1853" s="40"/>
      <c r="D1853" s="26"/>
      <c r="E1853" s="27"/>
      <c r="H1853" s="41"/>
      <c r="I1853" s="29"/>
      <c r="M1853" s="37"/>
      <c r="N1853" s="43"/>
    </row>
    <row r="1854" spans="1:14" x14ac:dyDescent="0.25">
      <c r="A1854" s="39"/>
      <c r="B1854" s="40"/>
      <c r="D1854" s="26"/>
      <c r="E1854" s="27"/>
      <c r="H1854" s="41"/>
      <c r="I1854" s="29"/>
      <c r="M1854" s="37"/>
      <c r="N1854" s="43"/>
    </row>
    <row r="1855" spans="1:14" x14ac:dyDescent="0.25">
      <c r="A1855" s="39"/>
      <c r="B1855" s="40"/>
      <c r="D1855" s="26"/>
      <c r="E1855" s="27"/>
      <c r="H1855" s="41"/>
      <c r="I1855" s="29"/>
      <c r="M1855" s="37"/>
      <c r="N1855" s="43"/>
    </row>
    <row r="1856" spans="1:14" x14ac:dyDescent="0.25">
      <c r="A1856" s="39"/>
      <c r="B1856" s="40"/>
      <c r="D1856" s="26"/>
      <c r="E1856" s="27"/>
      <c r="H1856" s="41"/>
      <c r="I1856" s="29"/>
      <c r="M1856" s="37"/>
      <c r="N1856" s="43"/>
    </row>
    <row r="1857" spans="1:14" x14ac:dyDescent="0.25">
      <c r="A1857" s="39"/>
      <c r="B1857" s="40"/>
      <c r="D1857" s="26"/>
      <c r="E1857" s="27"/>
      <c r="H1857" s="41"/>
      <c r="I1857" s="29"/>
      <c r="M1857" s="37"/>
      <c r="N1857" s="43"/>
    </row>
    <row r="1858" spans="1:14" x14ac:dyDescent="0.25">
      <c r="A1858" s="39"/>
      <c r="B1858" s="40"/>
      <c r="D1858" s="26"/>
      <c r="E1858" s="27"/>
      <c r="H1858" s="41"/>
      <c r="I1858" s="29"/>
      <c r="M1858" s="37"/>
      <c r="N1858" s="43"/>
    </row>
    <row r="1859" spans="1:14" x14ac:dyDescent="0.25">
      <c r="A1859" s="39"/>
      <c r="B1859" s="40"/>
      <c r="D1859" s="26"/>
      <c r="E1859" s="27"/>
      <c r="H1859" s="41"/>
      <c r="I1859" s="29"/>
      <c r="M1859" s="37"/>
      <c r="N1859" s="43"/>
    </row>
    <row r="1860" spans="1:14" x14ac:dyDescent="0.25">
      <c r="A1860" s="39"/>
      <c r="B1860" s="40"/>
      <c r="D1860" s="26"/>
      <c r="E1860" s="27"/>
      <c r="H1860" s="41"/>
      <c r="I1860" s="29"/>
      <c r="M1860" s="37"/>
      <c r="N1860" s="43"/>
    </row>
    <row r="1861" spans="1:14" x14ac:dyDescent="0.25">
      <c r="A1861" s="39"/>
      <c r="B1861" s="40"/>
      <c r="D1861" s="26"/>
      <c r="E1861" s="27"/>
      <c r="H1861" s="41"/>
      <c r="I1861" s="29"/>
      <c r="M1861" s="37"/>
      <c r="N1861" s="43"/>
    </row>
    <row r="1862" spans="1:14" x14ac:dyDescent="0.25">
      <c r="A1862" s="39"/>
      <c r="B1862" s="40"/>
      <c r="D1862" s="26"/>
      <c r="E1862" s="27"/>
      <c r="H1862" s="41"/>
      <c r="I1862" s="29"/>
      <c r="M1862" s="37"/>
      <c r="N1862" s="43"/>
    </row>
    <row r="1863" spans="1:14" x14ac:dyDescent="0.25">
      <c r="A1863" s="39"/>
      <c r="B1863" s="40"/>
      <c r="D1863" s="26"/>
      <c r="E1863" s="27"/>
      <c r="H1863" s="41"/>
      <c r="I1863" s="29"/>
      <c r="M1863" s="37"/>
      <c r="N1863" s="43"/>
    </row>
    <row r="1864" spans="1:14" x14ac:dyDescent="0.25">
      <c r="A1864" s="39"/>
      <c r="B1864" s="40"/>
      <c r="D1864" s="26"/>
      <c r="E1864" s="27"/>
      <c r="H1864" s="41"/>
      <c r="I1864" s="29"/>
      <c r="M1864" s="37"/>
      <c r="N1864" s="43"/>
    </row>
    <row r="1865" spans="1:14" x14ac:dyDescent="0.25">
      <c r="A1865" s="39"/>
      <c r="B1865" s="40"/>
      <c r="D1865" s="26"/>
      <c r="E1865" s="27"/>
      <c r="H1865" s="41"/>
      <c r="I1865" s="29"/>
      <c r="M1865" s="37"/>
      <c r="N1865" s="43"/>
    </row>
    <row r="1866" spans="1:14" x14ac:dyDescent="0.25">
      <c r="A1866" s="39"/>
      <c r="B1866" s="40"/>
      <c r="D1866" s="26"/>
      <c r="E1866" s="27"/>
      <c r="H1866" s="41"/>
      <c r="I1866" s="29"/>
      <c r="M1866" s="37"/>
      <c r="N1866" s="43"/>
    </row>
    <row r="1867" spans="1:14" x14ac:dyDescent="0.25">
      <c r="A1867" s="39"/>
      <c r="B1867" s="40"/>
      <c r="D1867" s="26"/>
      <c r="E1867" s="27"/>
      <c r="H1867" s="41"/>
      <c r="I1867" s="29"/>
      <c r="M1867" s="37"/>
      <c r="N1867" s="43"/>
    </row>
    <row r="1868" spans="1:14" x14ac:dyDescent="0.25">
      <c r="A1868" s="39"/>
      <c r="B1868" s="40"/>
      <c r="D1868" s="26"/>
      <c r="E1868" s="27"/>
      <c r="H1868" s="41"/>
      <c r="I1868" s="29"/>
      <c r="M1868" s="37"/>
      <c r="N1868" s="43"/>
    </row>
    <row r="1869" spans="1:14" x14ac:dyDescent="0.25">
      <c r="A1869" s="39"/>
      <c r="B1869" s="40"/>
      <c r="D1869" s="26"/>
      <c r="E1869" s="27"/>
      <c r="H1869" s="41"/>
      <c r="I1869" s="29"/>
      <c r="M1869" s="37"/>
      <c r="N1869" s="43"/>
    </row>
    <row r="1870" spans="1:14" x14ac:dyDescent="0.25">
      <c r="A1870" s="39"/>
      <c r="B1870" s="40"/>
      <c r="D1870" s="26"/>
      <c r="E1870" s="27"/>
      <c r="H1870" s="41"/>
      <c r="I1870" s="29"/>
      <c r="M1870" s="37"/>
      <c r="N1870" s="43"/>
    </row>
    <row r="1871" spans="1:14" x14ac:dyDescent="0.25">
      <c r="A1871" s="39"/>
      <c r="B1871" s="40"/>
      <c r="D1871" s="26"/>
      <c r="E1871" s="27"/>
      <c r="H1871" s="41"/>
      <c r="I1871" s="29"/>
      <c r="M1871" s="37"/>
      <c r="N1871" s="43"/>
    </row>
    <row r="1872" spans="1:14" x14ac:dyDescent="0.25">
      <c r="A1872" s="39"/>
      <c r="B1872" s="40"/>
      <c r="D1872" s="26"/>
      <c r="E1872" s="27"/>
      <c r="H1872" s="41"/>
      <c r="I1872" s="29"/>
      <c r="M1872" s="37"/>
      <c r="N1872" s="43"/>
    </row>
    <row r="1873" spans="1:14" x14ac:dyDescent="0.25">
      <c r="A1873" s="39"/>
      <c r="B1873" s="40"/>
      <c r="D1873" s="26"/>
      <c r="E1873" s="27"/>
      <c r="H1873" s="41"/>
      <c r="I1873" s="29"/>
      <c r="M1873" s="37"/>
      <c r="N1873" s="43"/>
    </row>
    <row r="1874" spans="1:14" x14ac:dyDescent="0.25">
      <c r="A1874" s="39"/>
      <c r="B1874" s="40"/>
      <c r="D1874" s="26"/>
      <c r="E1874" s="27"/>
      <c r="H1874" s="41"/>
      <c r="I1874" s="29"/>
      <c r="M1874" s="37"/>
      <c r="N1874" s="43"/>
    </row>
    <row r="1875" spans="1:14" x14ac:dyDescent="0.25">
      <c r="A1875" s="39"/>
      <c r="B1875" s="40"/>
      <c r="D1875" s="26"/>
      <c r="E1875" s="27"/>
      <c r="H1875" s="41"/>
      <c r="I1875" s="29"/>
      <c r="M1875" s="37"/>
      <c r="N1875" s="43"/>
    </row>
    <row r="1876" spans="1:14" x14ac:dyDescent="0.25">
      <c r="A1876" s="39"/>
      <c r="B1876" s="40"/>
      <c r="D1876" s="26"/>
      <c r="E1876" s="27"/>
      <c r="H1876" s="41"/>
      <c r="I1876" s="29"/>
      <c r="M1876" s="37"/>
      <c r="N1876" s="43"/>
    </row>
    <row r="1877" spans="1:14" x14ac:dyDescent="0.25">
      <c r="A1877" s="39"/>
      <c r="B1877" s="40"/>
      <c r="D1877" s="26"/>
      <c r="E1877" s="27"/>
      <c r="H1877" s="41"/>
      <c r="I1877" s="29"/>
      <c r="M1877" s="37"/>
      <c r="N1877" s="43"/>
    </row>
    <row r="1878" spans="1:14" x14ac:dyDescent="0.25">
      <c r="A1878" s="39"/>
      <c r="B1878" s="40"/>
      <c r="D1878" s="26"/>
      <c r="E1878" s="27"/>
      <c r="H1878" s="41"/>
      <c r="I1878" s="29"/>
      <c r="M1878" s="37"/>
      <c r="N1878" s="43"/>
    </row>
    <row r="1879" spans="1:14" x14ac:dyDescent="0.25">
      <c r="A1879" s="39"/>
      <c r="B1879" s="40"/>
      <c r="D1879" s="26"/>
      <c r="E1879" s="27"/>
      <c r="H1879" s="41"/>
      <c r="I1879" s="29"/>
      <c r="M1879" s="37"/>
      <c r="N1879" s="43"/>
    </row>
    <row r="1880" spans="1:14" x14ac:dyDescent="0.25">
      <c r="A1880" s="39"/>
      <c r="B1880" s="40"/>
      <c r="D1880" s="26"/>
      <c r="E1880" s="27"/>
      <c r="H1880" s="41"/>
      <c r="I1880" s="29"/>
      <c r="M1880" s="37"/>
      <c r="N1880" s="43"/>
    </row>
    <row r="1881" spans="1:14" x14ac:dyDescent="0.25">
      <c r="A1881" s="39"/>
      <c r="B1881" s="40"/>
      <c r="D1881" s="26"/>
      <c r="E1881" s="27"/>
      <c r="H1881" s="41"/>
      <c r="I1881" s="29"/>
      <c r="M1881" s="37"/>
      <c r="N1881" s="43"/>
    </row>
    <row r="1882" spans="1:14" x14ac:dyDescent="0.25">
      <c r="A1882" s="39"/>
      <c r="B1882" s="40"/>
      <c r="D1882" s="26"/>
      <c r="E1882" s="27"/>
      <c r="H1882" s="41"/>
      <c r="I1882" s="29"/>
      <c r="M1882" s="37"/>
      <c r="N1882" s="43"/>
    </row>
    <row r="1883" spans="1:14" x14ac:dyDescent="0.25">
      <c r="A1883" s="39"/>
      <c r="B1883" s="40"/>
      <c r="D1883" s="26"/>
      <c r="E1883" s="27"/>
      <c r="H1883" s="41"/>
      <c r="I1883" s="29"/>
      <c r="M1883" s="37"/>
      <c r="N1883" s="43"/>
    </row>
    <row r="1884" spans="1:14" x14ac:dyDescent="0.25">
      <c r="A1884" s="39"/>
      <c r="B1884" s="40"/>
      <c r="D1884" s="26"/>
      <c r="E1884" s="27"/>
      <c r="H1884" s="41"/>
      <c r="I1884" s="29"/>
      <c r="M1884" s="37"/>
      <c r="N1884" s="43"/>
    </row>
    <row r="1885" spans="1:14" x14ac:dyDescent="0.25">
      <c r="A1885" s="39"/>
      <c r="B1885" s="40"/>
      <c r="D1885" s="26"/>
      <c r="E1885" s="27"/>
      <c r="H1885" s="41"/>
      <c r="I1885" s="29"/>
      <c r="M1885" s="37"/>
      <c r="N1885" s="43"/>
    </row>
    <row r="1886" spans="1:14" x14ac:dyDescent="0.25">
      <c r="A1886" s="39"/>
      <c r="B1886" s="40"/>
      <c r="D1886" s="26"/>
      <c r="E1886" s="27"/>
      <c r="H1886" s="41"/>
      <c r="I1886" s="29"/>
      <c r="M1886" s="37"/>
      <c r="N1886" s="43"/>
    </row>
    <row r="1887" spans="1:14" x14ac:dyDescent="0.25">
      <c r="A1887" s="39"/>
      <c r="B1887" s="40"/>
      <c r="D1887" s="26"/>
      <c r="E1887" s="27"/>
      <c r="H1887" s="41"/>
      <c r="I1887" s="29"/>
      <c r="M1887" s="37"/>
      <c r="N1887" s="43"/>
    </row>
    <row r="1888" spans="1:14" x14ac:dyDescent="0.25">
      <c r="A1888" s="39"/>
      <c r="B1888" s="40"/>
      <c r="D1888" s="26"/>
      <c r="E1888" s="27"/>
      <c r="H1888" s="41"/>
      <c r="I1888" s="29"/>
      <c r="M1888" s="37"/>
      <c r="N1888" s="43"/>
    </row>
    <row r="1889" spans="1:14" x14ac:dyDescent="0.25">
      <c r="A1889" s="39"/>
      <c r="B1889" s="40"/>
      <c r="D1889" s="26"/>
      <c r="E1889" s="27"/>
      <c r="H1889" s="41"/>
      <c r="I1889" s="29"/>
      <c r="M1889" s="37"/>
      <c r="N1889" s="43"/>
    </row>
    <row r="1890" spans="1:14" x14ac:dyDescent="0.25">
      <c r="A1890" s="39"/>
      <c r="B1890" s="40"/>
      <c r="D1890" s="26"/>
      <c r="E1890" s="27"/>
      <c r="H1890" s="41"/>
      <c r="I1890" s="29"/>
      <c r="M1890" s="37"/>
      <c r="N1890" s="43"/>
    </row>
    <row r="1891" spans="1:14" x14ac:dyDescent="0.25">
      <c r="A1891" s="39"/>
      <c r="B1891" s="40"/>
      <c r="D1891" s="26"/>
      <c r="E1891" s="27"/>
      <c r="H1891" s="41"/>
      <c r="I1891" s="29"/>
      <c r="M1891" s="37"/>
      <c r="N1891" s="43"/>
    </row>
    <row r="1892" spans="1:14" x14ac:dyDescent="0.25">
      <c r="A1892" s="39"/>
      <c r="B1892" s="40"/>
      <c r="D1892" s="26"/>
      <c r="E1892" s="27"/>
      <c r="H1892" s="41"/>
      <c r="I1892" s="29"/>
      <c r="M1892" s="37"/>
      <c r="N1892" s="43"/>
    </row>
    <row r="1893" spans="1:14" x14ac:dyDescent="0.25">
      <c r="A1893" s="39"/>
      <c r="B1893" s="40"/>
      <c r="D1893" s="26"/>
      <c r="E1893" s="27"/>
      <c r="H1893" s="41"/>
      <c r="I1893" s="29"/>
      <c r="M1893" s="37"/>
      <c r="N1893" s="43"/>
    </row>
    <row r="1894" spans="1:14" x14ac:dyDescent="0.25">
      <c r="A1894" s="39"/>
      <c r="B1894" s="40"/>
      <c r="D1894" s="26"/>
      <c r="E1894" s="27"/>
      <c r="H1894" s="41"/>
      <c r="I1894" s="29"/>
      <c r="M1894" s="37"/>
      <c r="N1894" s="43"/>
    </row>
    <row r="1895" spans="1:14" x14ac:dyDescent="0.25">
      <c r="A1895" s="39"/>
      <c r="B1895" s="40"/>
      <c r="D1895" s="26"/>
      <c r="E1895" s="27"/>
      <c r="H1895" s="41"/>
      <c r="I1895" s="29"/>
      <c r="M1895" s="37"/>
      <c r="N1895" s="43"/>
    </row>
    <row r="1896" spans="1:14" x14ac:dyDescent="0.25">
      <c r="A1896" s="39"/>
      <c r="B1896" s="40"/>
      <c r="D1896" s="26"/>
      <c r="E1896" s="27"/>
      <c r="H1896" s="41"/>
      <c r="I1896" s="29"/>
      <c r="M1896" s="37"/>
      <c r="N1896" s="43"/>
    </row>
    <row r="1897" spans="1:14" x14ac:dyDescent="0.25">
      <c r="A1897" s="39"/>
      <c r="B1897" s="40"/>
      <c r="D1897" s="26"/>
      <c r="E1897" s="27"/>
      <c r="H1897" s="41"/>
      <c r="I1897" s="29"/>
      <c r="M1897" s="37"/>
      <c r="N1897" s="43"/>
    </row>
    <row r="1898" spans="1:14" x14ac:dyDescent="0.25">
      <c r="A1898" s="39"/>
      <c r="B1898" s="40"/>
      <c r="D1898" s="26"/>
      <c r="E1898" s="27"/>
      <c r="H1898" s="41"/>
      <c r="I1898" s="29"/>
      <c r="M1898" s="37"/>
      <c r="N1898" s="43"/>
    </row>
    <row r="1899" spans="1:14" x14ac:dyDescent="0.25">
      <c r="A1899" s="39"/>
      <c r="B1899" s="40"/>
      <c r="D1899" s="26"/>
      <c r="E1899" s="27"/>
      <c r="H1899" s="41"/>
      <c r="I1899" s="29"/>
      <c r="M1899" s="37"/>
      <c r="N1899" s="43"/>
    </row>
    <row r="1900" spans="1:14" x14ac:dyDescent="0.25">
      <c r="A1900" s="39"/>
      <c r="B1900" s="40"/>
      <c r="D1900" s="26"/>
      <c r="E1900" s="27"/>
      <c r="H1900" s="41"/>
      <c r="I1900" s="29"/>
      <c r="M1900" s="37"/>
      <c r="N1900" s="43"/>
    </row>
    <row r="1901" spans="1:14" x14ac:dyDescent="0.25">
      <c r="A1901" s="39"/>
      <c r="B1901" s="40"/>
      <c r="D1901" s="26"/>
      <c r="E1901" s="27"/>
      <c r="H1901" s="41"/>
      <c r="I1901" s="29"/>
      <c r="M1901" s="37"/>
      <c r="N1901" s="43"/>
    </row>
    <row r="1902" spans="1:14" x14ac:dyDescent="0.25">
      <c r="A1902" s="39"/>
      <c r="B1902" s="40"/>
      <c r="D1902" s="26"/>
      <c r="E1902" s="27"/>
      <c r="H1902" s="41"/>
      <c r="I1902" s="29"/>
      <c r="M1902" s="37"/>
      <c r="N1902" s="43"/>
    </row>
    <row r="1903" spans="1:14" x14ac:dyDescent="0.25">
      <c r="A1903" s="39"/>
      <c r="B1903" s="40"/>
      <c r="D1903" s="26"/>
      <c r="E1903" s="27"/>
      <c r="H1903" s="41"/>
      <c r="I1903" s="29"/>
      <c r="M1903" s="37"/>
      <c r="N1903" s="43"/>
    </row>
    <row r="1904" spans="1:14" x14ac:dyDescent="0.25">
      <c r="A1904" s="39"/>
      <c r="B1904" s="40"/>
      <c r="D1904" s="26"/>
      <c r="E1904" s="27"/>
      <c r="H1904" s="41"/>
      <c r="I1904" s="29"/>
      <c r="M1904" s="37"/>
      <c r="N1904" s="43"/>
    </row>
    <row r="1905" spans="1:14" x14ac:dyDescent="0.25">
      <c r="A1905" s="39"/>
      <c r="B1905" s="40"/>
      <c r="D1905" s="26"/>
      <c r="E1905" s="27"/>
      <c r="H1905" s="41"/>
      <c r="I1905" s="29"/>
      <c r="M1905" s="37"/>
      <c r="N1905" s="43"/>
    </row>
    <row r="1906" spans="1:14" x14ac:dyDescent="0.25">
      <c r="A1906" s="39"/>
      <c r="B1906" s="40"/>
      <c r="D1906" s="26"/>
      <c r="E1906" s="27"/>
      <c r="H1906" s="41"/>
      <c r="I1906" s="29"/>
      <c r="M1906" s="37"/>
      <c r="N1906" s="43"/>
    </row>
    <row r="1907" spans="1:14" x14ac:dyDescent="0.25">
      <c r="A1907" s="39"/>
      <c r="B1907" s="40"/>
      <c r="D1907" s="26"/>
      <c r="E1907" s="27"/>
      <c r="H1907" s="41"/>
      <c r="I1907" s="29"/>
      <c r="M1907" s="37"/>
      <c r="N1907" s="43"/>
    </row>
    <row r="1908" spans="1:14" x14ac:dyDescent="0.25">
      <c r="A1908" s="39"/>
      <c r="B1908" s="40"/>
      <c r="D1908" s="26"/>
      <c r="E1908" s="27"/>
      <c r="H1908" s="41"/>
      <c r="I1908" s="29"/>
      <c r="M1908" s="37"/>
      <c r="N1908" s="43"/>
    </row>
    <row r="1909" spans="1:14" x14ac:dyDescent="0.25">
      <c r="A1909" s="39"/>
      <c r="B1909" s="40"/>
      <c r="D1909" s="26"/>
      <c r="E1909" s="27"/>
      <c r="H1909" s="41"/>
      <c r="I1909" s="29"/>
      <c r="M1909" s="37"/>
      <c r="N1909" s="43"/>
    </row>
    <row r="1910" spans="1:14" x14ac:dyDescent="0.25">
      <c r="A1910" s="39"/>
      <c r="B1910" s="40"/>
      <c r="D1910" s="26"/>
      <c r="E1910" s="27"/>
      <c r="H1910" s="41"/>
      <c r="I1910" s="29"/>
      <c r="M1910" s="37"/>
      <c r="N1910" s="43"/>
    </row>
    <row r="1911" spans="1:14" x14ac:dyDescent="0.25">
      <c r="A1911" s="39"/>
      <c r="B1911" s="40"/>
      <c r="D1911" s="26"/>
      <c r="E1911" s="27"/>
      <c r="H1911" s="41"/>
      <c r="I1911" s="29"/>
      <c r="M1911" s="37"/>
      <c r="N1911" s="43"/>
    </row>
    <row r="1912" spans="1:14" x14ac:dyDescent="0.25">
      <c r="A1912" s="39"/>
      <c r="B1912" s="40"/>
      <c r="D1912" s="26"/>
      <c r="E1912" s="27"/>
      <c r="H1912" s="41"/>
      <c r="I1912" s="29"/>
      <c r="M1912" s="37"/>
      <c r="N1912" s="43"/>
    </row>
    <row r="1913" spans="1:14" x14ac:dyDescent="0.25">
      <c r="A1913" s="39"/>
      <c r="B1913" s="40"/>
      <c r="D1913" s="26"/>
      <c r="E1913" s="27"/>
      <c r="H1913" s="41"/>
      <c r="I1913" s="29"/>
      <c r="M1913" s="37"/>
      <c r="N1913" s="43"/>
    </row>
    <row r="1914" spans="1:14" x14ac:dyDescent="0.25">
      <c r="A1914" s="39"/>
      <c r="B1914" s="40"/>
      <c r="D1914" s="26"/>
      <c r="E1914" s="27"/>
      <c r="H1914" s="41"/>
      <c r="I1914" s="29"/>
      <c r="M1914" s="37"/>
      <c r="N1914" s="43"/>
    </row>
    <row r="1915" spans="1:14" x14ac:dyDescent="0.25">
      <c r="A1915" s="39"/>
      <c r="B1915" s="40"/>
      <c r="D1915" s="26"/>
      <c r="E1915" s="27"/>
      <c r="H1915" s="41"/>
      <c r="I1915" s="29"/>
      <c r="M1915" s="37"/>
      <c r="N1915" s="43"/>
    </row>
    <row r="1916" spans="1:14" x14ac:dyDescent="0.25">
      <c r="A1916" s="39"/>
      <c r="B1916" s="40"/>
      <c r="D1916" s="26"/>
      <c r="E1916" s="27"/>
      <c r="H1916" s="41"/>
      <c r="I1916" s="29"/>
      <c r="M1916" s="37"/>
      <c r="N1916" s="43"/>
    </row>
    <row r="1917" spans="1:14" x14ac:dyDescent="0.25">
      <c r="A1917" s="39"/>
      <c r="B1917" s="40"/>
      <c r="D1917" s="26"/>
      <c r="E1917" s="27"/>
      <c r="H1917" s="41"/>
      <c r="I1917" s="29"/>
      <c r="M1917" s="37"/>
      <c r="N1917" s="43"/>
    </row>
    <row r="1918" spans="1:14" x14ac:dyDescent="0.25">
      <c r="A1918" s="39"/>
      <c r="B1918" s="40"/>
      <c r="D1918" s="26"/>
      <c r="E1918" s="27"/>
      <c r="H1918" s="41"/>
      <c r="I1918" s="29"/>
      <c r="M1918" s="37"/>
      <c r="N1918" s="43"/>
    </row>
    <row r="1919" spans="1:14" x14ac:dyDescent="0.25">
      <c r="A1919" s="39"/>
      <c r="B1919" s="40"/>
      <c r="D1919" s="26"/>
      <c r="E1919" s="27"/>
      <c r="H1919" s="41"/>
      <c r="I1919" s="29"/>
      <c r="M1919" s="37"/>
      <c r="N1919" s="43"/>
    </row>
    <row r="1920" spans="1:14" x14ac:dyDescent="0.25">
      <c r="A1920" s="39"/>
      <c r="B1920" s="40"/>
      <c r="D1920" s="26"/>
      <c r="E1920" s="27"/>
      <c r="H1920" s="41"/>
      <c r="I1920" s="29"/>
      <c r="M1920" s="37"/>
      <c r="N1920" s="43"/>
    </row>
    <row r="1921" spans="1:14" x14ac:dyDescent="0.25">
      <c r="A1921" s="39"/>
      <c r="B1921" s="40"/>
      <c r="D1921" s="26"/>
      <c r="E1921" s="27"/>
      <c r="H1921" s="41"/>
      <c r="I1921" s="29"/>
      <c r="M1921" s="37"/>
      <c r="N1921" s="43"/>
    </row>
    <row r="1922" spans="1:14" x14ac:dyDescent="0.25">
      <c r="A1922" s="39"/>
      <c r="B1922" s="40"/>
      <c r="D1922" s="26"/>
      <c r="E1922" s="27"/>
      <c r="H1922" s="41"/>
      <c r="I1922" s="29"/>
      <c r="M1922" s="37"/>
      <c r="N1922" s="43"/>
    </row>
    <row r="1923" spans="1:14" x14ac:dyDescent="0.25">
      <c r="A1923" s="39"/>
      <c r="B1923" s="40"/>
      <c r="D1923" s="26"/>
      <c r="E1923" s="27"/>
      <c r="H1923" s="41"/>
      <c r="I1923" s="29"/>
      <c r="M1923" s="37"/>
      <c r="N1923" s="43"/>
    </row>
    <row r="1924" spans="1:14" x14ac:dyDescent="0.25">
      <c r="A1924" s="39"/>
      <c r="B1924" s="40"/>
      <c r="D1924" s="26"/>
      <c r="E1924" s="27"/>
      <c r="H1924" s="41"/>
      <c r="I1924" s="29"/>
      <c r="M1924" s="37"/>
      <c r="N1924" s="43"/>
    </row>
    <row r="1925" spans="1:14" x14ac:dyDescent="0.25">
      <c r="A1925" s="39"/>
      <c r="B1925" s="40"/>
      <c r="D1925" s="26"/>
      <c r="E1925" s="27"/>
      <c r="H1925" s="41"/>
      <c r="I1925" s="29"/>
      <c r="M1925" s="37"/>
      <c r="N1925" s="43"/>
    </row>
    <row r="1926" spans="1:14" x14ac:dyDescent="0.25">
      <c r="A1926" s="39"/>
      <c r="B1926" s="40"/>
      <c r="D1926" s="26"/>
      <c r="E1926" s="27"/>
      <c r="H1926" s="41"/>
      <c r="I1926" s="29"/>
      <c r="M1926" s="37"/>
      <c r="N1926" s="43"/>
    </row>
    <row r="1927" spans="1:14" x14ac:dyDescent="0.25">
      <c r="A1927" s="39"/>
      <c r="B1927" s="40"/>
      <c r="D1927" s="26"/>
      <c r="E1927" s="27"/>
      <c r="H1927" s="41"/>
      <c r="I1927" s="29"/>
      <c r="M1927" s="37"/>
      <c r="N1927" s="43"/>
    </row>
    <row r="1928" spans="1:14" x14ac:dyDescent="0.25">
      <c r="A1928" s="39"/>
      <c r="B1928" s="40"/>
      <c r="D1928" s="26"/>
      <c r="E1928" s="27"/>
      <c r="H1928" s="41"/>
      <c r="I1928" s="29"/>
      <c r="M1928" s="37"/>
      <c r="N1928" s="43"/>
    </row>
    <row r="1929" spans="1:14" x14ac:dyDescent="0.25">
      <c r="A1929" s="39"/>
      <c r="B1929" s="40"/>
      <c r="D1929" s="26"/>
      <c r="E1929" s="27"/>
      <c r="H1929" s="41"/>
      <c r="I1929" s="29"/>
      <c r="M1929" s="37"/>
      <c r="N1929" s="43"/>
    </row>
    <row r="1930" spans="1:14" x14ac:dyDescent="0.25">
      <c r="A1930" s="39"/>
      <c r="B1930" s="40"/>
      <c r="D1930" s="26"/>
      <c r="E1930" s="27"/>
      <c r="H1930" s="41"/>
      <c r="I1930" s="29"/>
      <c r="M1930" s="37"/>
      <c r="N1930" s="43"/>
    </row>
    <row r="1931" spans="1:14" x14ac:dyDescent="0.25">
      <c r="A1931" s="39"/>
      <c r="B1931" s="40"/>
      <c r="D1931" s="26"/>
      <c r="E1931" s="27"/>
      <c r="H1931" s="41"/>
      <c r="I1931" s="29"/>
      <c r="M1931" s="37"/>
      <c r="N1931" s="43"/>
    </row>
    <row r="1932" spans="1:14" x14ac:dyDescent="0.25">
      <c r="A1932" s="39"/>
      <c r="B1932" s="40"/>
      <c r="D1932" s="26"/>
      <c r="E1932" s="27"/>
      <c r="H1932" s="41"/>
      <c r="I1932" s="29"/>
      <c r="M1932" s="37"/>
      <c r="N1932" s="43"/>
    </row>
    <row r="1933" spans="1:14" x14ac:dyDescent="0.25">
      <c r="A1933" s="39"/>
      <c r="B1933" s="40"/>
      <c r="D1933" s="26"/>
      <c r="E1933" s="27"/>
      <c r="H1933" s="41"/>
      <c r="I1933" s="29"/>
      <c r="M1933" s="37"/>
      <c r="N1933" s="43"/>
    </row>
    <row r="1934" spans="1:14" x14ac:dyDescent="0.25">
      <c r="A1934" s="39"/>
      <c r="B1934" s="40"/>
      <c r="D1934" s="26"/>
      <c r="E1934" s="27"/>
      <c r="H1934" s="41"/>
      <c r="I1934" s="29"/>
      <c r="M1934" s="37"/>
      <c r="N1934" s="43"/>
    </row>
    <row r="1935" spans="1:14" x14ac:dyDescent="0.25">
      <c r="A1935" s="39"/>
      <c r="B1935" s="40"/>
      <c r="D1935" s="26"/>
      <c r="E1935" s="27"/>
      <c r="H1935" s="41"/>
      <c r="I1935" s="29"/>
      <c r="M1935" s="37"/>
      <c r="N1935" s="43"/>
    </row>
    <row r="1936" spans="1:14" x14ac:dyDescent="0.25">
      <c r="A1936" s="39"/>
      <c r="B1936" s="40"/>
      <c r="D1936" s="26"/>
      <c r="E1936" s="27"/>
      <c r="H1936" s="41"/>
      <c r="I1936" s="29"/>
      <c r="M1936" s="37"/>
      <c r="N1936" s="43"/>
    </row>
    <row r="1937" spans="1:14" x14ac:dyDescent="0.25">
      <c r="A1937" s="39"/>
      <c r="B1937" s="40"/>
      <c r="D1937" s="26"/>
      <c r="E1937" s="27"/>
      <c r="H1937" s="41"/>
      <c r="I1937" s="29"/>
      <c r="M1937" s="37"/>
      <c r="N1937" s="43"/>
    </row>
    <row r="1938" spans="1:14" x14ac:dyDescent="0.25">
      <c r="A1938" s="39"/>
      <c r="B1938" s="40"/>
      <c r="D1938" s="26"/>
      <c r="E1938" s="27"/>
      <c r="H1938" s="41"/>
      <c r="I1938" s="29"/>
      <c r="M1938" s="37"/>
      <c r="N1938" s="43"/>
    </row>
    <row r="1939" spans="1:14" x14ac:dyDescent="0.25">
      <c r="A1939" s="39"/>
      <c r="B1939" s="40"/>
      <c r="D1939" s="26"/>
      <c r="E1939" s="27"/>
      <c r="H1939" s="41"/>
      <c r="I1939" s="29"/>
      <c r="M1939" s="37"/>
      <c r="N1939" s="43"/>
    </row>
    <row r="1940" spans="1:14" x14ac:dyDescent="0.25">
      <c r="A1940" s="39"/>
      <c r="B1940" s="40"/>
      <c r="D1940" s="26"/>
      <c r="E1940" s="27"/>
      <c r="H1940" s="41"/>
      <c r="I1940" s="29"/>
      <c r="M1940" s="37"/>
      <c r="N1940" s="43"/>
    </row>
    <row r="1941" spans="1:14" x14ac:dyDescent="0.25">
      <c r="A1941" s="39"/>
      <c r="B1941" s="40"/>
      <c r="D1941" s="26"/>
      <c r="E1941" s="27"/>
      <c r="H1941" s="41"/>
      <c r="I1941" s="29"/>
      <c r="M1941" s="37"/>
      <c r="N1941" s="43"/>
    </row>
    <row r="1942" spans="1:14" x14ac:dyDescent="0.25">
      <c r="A1942" s="39"/>
      <c r="B1942" s="40"/>
      <c r="D1942" s="26"/>
      <c r="E1942" s="27"/>
      <c r="H1942" s="41"/>
      <c r="I1942" s="29"/>
      <c r="M1942" s="37"/>
      <c r="N1942" s="43"/>
    </row>
    <row r="1943" spans="1:14" x14ac:dyDescent="0.25">
      <c r="A1943" s="39"/>
      <c r="B1943" s="40"/>
      <c r="D1943" s="26"/>
      <c r="E1943" s="27"/>
      <c r="H1943" s="41"/>
      <c r="I1943" s="29"/>
      <c r="M1943" s="37"/>
      <c r="N1943" s="43"/>
    </row>
    <row r="1944" spans="1:14" x14ac:dyDescent="0.25">
      <c r="A1944" s="39"/>
      <c r="B1944" s="40"/>
      <c r="D1944" s="26"/>
      <c r="E1944" s="27"/>
      <c r="H1944" s="41"/>
      <c r="I1944" s="29"/>
      <c r="M1944" s="37"/>
      <c r="N1944" s="43"/>
    </row>
    <row r="1945" spans="1:14" x14ac:dyDescent="0.25">
      <c r="A1945" s="39"/>
      <c r="B1945" s="40"/>
      <c r="D1945" s="26"/>
      <c r="E1945" s="27"/>
      <c r="H1945" s="41"/>
      <c r="I1945" s="29"/>
      <c r="M1945" s="37"/>
      <c r="N1945" s="43"/>
    </row>
    <row r="1946" spans="1:14" x14ac:dyDescent="0.25">
      <c r="A1946" s="39"/>
      <c r="B1946" s="40"/>
      <c r="D1946" s="26"/>
      <c r="E1946" s="27"/>
      <c r="H1946" s="41"/>
      <c r="I1946" s="29"/>
      <c r="M1946" s="37"/>
      <c r="N1946" s="43"/>
    </row>
    <row r="1947" spans="1:14" x14ac:dyDescent="0.25">
      <c r="A1947" s="39"/>
      <c r="B1947" s="40"/>
      <c r="D1947" s="26"/>
      <c r="E1947" s="27"/>
      <c r="H1947" s="41"/>
      <c r="I1947" s="29"/>
      <c r="M1947" s="37"/>
      <c r="N1947" s="43"/>
    </row>
    <row r="1948" spans="1:14" x14ac:dyDescent="0.25">
      <c r="A1948" s="39"/>
      <c r="B1948" s="40"/>
      <c r="D1948" s="26"/>
      <c r="E1948" s="27"/>
      <c r="H1948" s="41"/>
      <c r="I1948" s="29"/>
      <c r="M1948" s="37"/>
      <c r="N1948" s="43"/>
    </row>
    <row r="1949" spans="1:14" x14ac:dyDescent="0.25">
      <c r="A1949" s="39"/>
      <c r="B1949" s="40"/>
      <c r="D1949" s="26"/>
      <c r="E1949" s="27"/>
      <c r="H1949" s="41"/>
      <c r="I1949" s="29"/>
      <c r="M1949" s="37"/>
      <c r="N1949" s="43"/>
    </row>
    <row r="1950" spans="1:14" x14ac:dyDescent="0.25">
      <c r="A1950" s="39"/>
      <c r="B1950" s="40"/>
      <c r="D1950" s="26"/>
      <c r="E1950" s="27"/>
      <c r="H1950" s="41"/>
      <c r="I1950" s="29"/>
      <c r="M1950" s="37"/>
      <c r="N1950" s="43"/>
    </row>
    <row r="1951" spans="1:14" x14ac:dyDescent="0.25">
      <c r="A1951" s="39"/>
      <c r="B1951" s="40"/>
      <c r="D1951" s="26"/>
      <c r="E1951" s="27"/>
      <c r="H1951" s="41"/>
      <c r="I1951" s="29"/>
      <c r="M1951" s="37"/>
      <c r="N1951" s="43"/>
    </row>
    <row r="1952" spans="1:14" x14ac:dyDescent="0.25">
      <c r="A1952" s="39"/>
      <c r="B1952" s="40"/>
      <c r="D1952" s="26"/>
      <c r="E1952" s="27"/>
      <c r="H1952" s="41"/>
      <c r="I1952" s="29"/>
      <c r="M1952" s="37"/>
      <c r="N1952" s="43"/>
    </row>
    <row r="1953" spans="1:14" x14ac:dyDescent="0.25">
      <c r="A1953" s="39"/>
      <c r="B1953" s="40"/>
      <c r="D1953" s="26"/>
      <c r="E1953" s="27"/>
      <c r="H1953" s="41"/>
      <c r="I1953" s="29"/>
      <c r="M1953" s="37"/>
      <c r="N1953" s="43"/>
    </row>
    <row r="1954" spans="1:14" x14ac:dyDescent="0.25">
      <c r="A1954" s="39"/>
      <c r="B1954" s="40"/>
      <c r="D1954" s="26"/>
      <c r="E1954" s="27"/>
      <c r="H1954" s="41"/>
      <c r="I1954" s="29"/>
      <c r="M1954" s="37"/>
      <c r="N1954" s="43"/>
    </row>
    <row r="1955" spans="1:14" x14ac:dyDescent="0.25">
      <c r="A1955" s="39"/>
      <c r="B1955" s="40"/>
      <c r="D1955" s="26"/>
      <c r="E1955" s="27"/>
      <c r="H1955" s="41"/>
      <c r="I1955" s="29"/>
      <c r="M1955" s="37"/>
      <c r="N1955" s="43"/>
    </row>
    <row r="1956" spans="1:14" x14ac:dyDescent="0.25">
      <c r="A1956" s="39"/>
      <c r="B1956" s="40"/>
      <c r="D1956" s="26"/>
      <c r="E1956" s="27"/>
      <c r="H1956" s="41"/>
      <c r="I1956" s="29"/>
      <c r="M1956" s="37"/>
      <c r="N1956" s="43"/>
    </row>
    <row r="1957" spans="1:14" x14ac:dyDescent="0.25">
      <c r="A1957" s="39"/>
      <c r="B1957" s="40"/>
      <c r="D1957" s="26"/>
      <c r="E1957" s="27"/>
      <c r="H1957" s="41"/>
      <c r="I1957" s="29"/>
      <c r="M1957" s="37"/>
      <c r="N1957" s="43"/>
    </row>
    <row r="1958" spans="1:14" x14ac:dyDescent="0.25">
      <c r="A1958" s="39"/>
      <c r="B1958" s="40"/>
      <c r="D1958" s="26"/>
      <c r="E1958" s="27"/>
      <c r="H1958" s="41"/>
      <c r="I1958" s="29"/>
      <c r="M1958" s="37"/>
      <c r="N1958" s="43"/>
    </row>
    <row r="1959" spans="1:14" x14ac:dyDescent="0.25">
      <c r="A1959" s="39"/>
      <c r="B1959" s="40"/>
      <c r="D1959" s="26"/>
      <c r="E1959" s="27"/>
      <c r="H1959" s="41"/>
      <c r="I1959" s="29"/>
      <c r="M1959" s="37"/>
      <c r="N1959" s="43"/>
    </row>
    <row r="1960" spans="1:14" x14ac:dyDescent="0.25">
      <c r="A1960" s="39"/>
      <c r="B1960" s="40"/>
      <c r="D1960" s="26"/>
      <c r="E1960" s="27"/>
      <c r="H1960" s="41"/>
      <c r="I1960" s="29"/>
      <c r="M1960" s="37"/>
      <c r="N1960" s="43"/>
    </row>
    <row r="1961" spans="1:14" x14ac:dyDescent="0.25">
      <c r="A1961" s="39"/>
      <c r="B1961" s="40"/>
      <c r="D1961" s="26"/>
      <c r="E1961" s="27"/>
      <c r="H1961" s="41"/>
      <c r="I1961" s="29"/>
      <c r="M1961" s="37"/>
      <c r="N1961" s="43"/>
    </row>
    <row r="1962" spans="1:14" x14ac:dyDescent="0.25">
      <c r="A1962" s="39"/>
      <c r="B1962" s="40"/>
      <c r="D1962" s="26"/>
      <c r="E1962" s="27"/>
      <c r="H1962" s="41"/>
      <c r="I1962" s="29"/>
      <c r="M1962" s="37"/>
      <c r="N1962" s="43"/>
    </row>
    <row r="1963" spans="1:14" x14ac:dyDescent="0.25">
      <c r="A1963" s="39"/>
      <c r="B1963" s="40"/>
      <c r="D1963" s="26"/>
      <c r="E1963" s="27"/>
      <c r="H1963" s="41"/>
      <c r="I1963" s="29"/>
      <c r="M1963" s="37"/>
      <c r="N1963" s="43"/>
    </row>
    <row r="1964" spans="1:14" x14ac:dyDescent="0.25">
      <c r="A1964" s="39"/>
      <c r="B1964" s="40"/>
      <c r="D1964" s="26"/>
      <c r="E1964" s="27"/>
      <c r="H1964" s="41"/>
      <c r="I1964" s="29"/>
      <c r="M1964" s="37"/>
      <c r="N1964" s="43"/>
    </row>
    <row r="1965" spans="1:14" x14ac:dyDescent="0.25">
      <c r="A1965" s="39"/>
      <c r="B1965" s="40"/>
      <c r="D1965" s="26"/>
      <c r="E1965" s="27"/>
      <c r="H1965" s="41"/>
      <c r="I1965" s="29"/>
      <c r="M1965" s="37"/>
      <c r="N1965" s="43"/>
    </row>
    <row r="1966" spans="1:14" x14ac:dyDescent="0.25">
      <c r="A1966" s="39"/>
      <c r="B1966" s="40"/>
      <c r="D1966" s="26"/>
      <c r="E1966" s="27"/>
      <c r="H1966" s="41"/>
      <c r="I1966" s="29"/>
      <c r="M1966" s="37"/>
      <c r="N1966" s="43"/>
    </row>
    <row r="1967" spans="1:14" x14ac:dyDescent="0.25">
      <c r="A1967" s="39"/>
      <c r="B1967" s="40"/>
      <c r="D1967" s="26"/>
      <c r="E1967" s="27"/>
      <c r="H1967" s="41"/>
      <c r="I1967" s="29"/>
      <c r="M1967" s="37"/>
      <c r="N1967" s="43"/>
    </row>
    <row r="1968" spans="1:14" x14ac:dyDescent="0.25">
      <c r="A1968" s="39"/>
      <c r="B1968" s="40"/>
      <c r="D1968" s="26"/>
      <c r="E1968" s="27"/>
      <c r="H1968" s="41"/>
      <c r="I1968" s="29"/>
      <c r="M1968" s="37"/>
      <c r="N1968" s="43"/>
    </row>
    <row r="1969" spans="1:14" x14ac:dyDescent="0.25">
      <c r="A1969" s="39"/>
      <c r="B1969" s="40"/>
      <c r="D1969" s="26"/>
      <c r="E1969" s="27"/>
      <c r="H1969" s="41"/>
      <c r="I1969" s="29"/>
      <c r="M1969" s="37"/>
      <c r="N1969" s="43"/>
    </row>
    <row r="1970" spans="1:14" x14ac:dyDescent="0.25">
      <c r="A1970" s="39"/>
      <c r="B1970" s="40"/>
      <c r="D1970" s="26"/>
      <c r="E1970" s="27"/>
      <c r="H1970" s="41"/>
      <c r="I1970" s="29"/>
      <c r="M1970" s="37"/>
      <c r="N1970" s="43"/>
    </row>
    <row r="1971" spans="1:14" x14ac:dyDescent="0.25">
      <c r="A1971" s="39"/>
      <c r="B1971" s="40"/>
      <c r="D1971" s="26"/>
      <c r="E1971" s="27"/>
      <c r="H1971" s="41"/>
      <c r="I1971" s="29"/>
      <c r="M1971" s="37"/>
      <c r="N1971" s="43"/>
    </row>
    <row r="1972" spans="1:14" x14ac:dyDescent="0.25">
      <c r="A1972" s="39"/>
      <c r="B1972" s="40"/>
      <c r="D1972" s="26"/>
      <c r="E1972" s="27"/>
      <c r="H1972" s="41"/>
      <c r="I1972" s="29"/>
      <c r="M1972" s="37"/>
      <c r="N1972" s="43"/>
    </row>
    <row r="1973" spans="1:14" x14ac:dyDescent="0.25">
      <c r="A1973" s="39"/>
      <c r="B1973" s="40"/>
      <c r="D1973" s="26"/>
      <c r="E1973" s="27"/>
      <c r="H1973" s="41"/>
      <c r="I1973" s="29"/>
      <c r="M1973" s="37"/>
      <c r="N1973" s="43"/>
    </row>
    <row r="1974" spans="1:14" x14ac:dyDescent="0.25">
      <c r="A1974" s="39"/>
      <c r="B1974" s="40"/>
      <c r="D1974" s="26"/>
      <c r="E1974" s="27"/>
      <c r="H1974" s="41"/>
      <c r="I1974" s="29"/>
      <c r="M1974" s="37"/>
      <c r="N1974" s="43"/>
    </row>
    <row r="1975" spans="1:14" x14ac:dyDescent="0.25">
      <c r="A1975" s="39"/>
      <c r="B1975" s="40"/>
      <c r="D1975" s="26"/>
      <c r="E1975" s="27"/>
      <c r="H1975" s="41"/>
      <c r="I1975" s="29"/>
      <c r="M1975" s="37"/>
      <c r="N1975" s="43"/>
    </row>
    <row r="1976" spans="1:14" x14ac:dyDescent="0.25">
      <c r="A1976" s="39"/>
      <c r="B1976" s="40"/>
      <c r="D1976" s="26"/>
      <c r="E1976" s="27"/>
      <c r="H1976" s="41"/>
      <c r="I1976" s="29"/>
      <c r="M1976" s="37"/>
      <c r="N1976" s="43"/>
    </row>
    <row r="1977" spans="1:14" x14ac:dyDescent="0.25">
      <c r="A1977" s="39"/>
      <c r="B1977" s="40"/>
      <c r="D1977" s="26"/>
      <c r="E1977" s="27"/>
      <c r="H1977" s="41"/>
      <c r="I1977" s="29"/>
      <c r="M1977" s="37"/>
      <c r="N1977" s="43"/>
    </row>
    <row r="1978" spans="1:14" x14ac:dyDescent="0.25">
      <c r="A1978" s="39"/>
      <c r="B1978" s="40"/>
      <c r="D1978" s="26"/>
      <c r="E1978" s="27"/>
      <c r="H1978" s="41"/>
      <c r="I1978" s="29"/>
      <c r="M1978" s="37"/>
      <c r="N1978" s="43"/>
    </row>
    <row r="1979" spans="1:14" x14ac:dyDescent="0.25">
      <c r="A1979" s="39"/>
      <c r="B1979" s="40"/>
      <c r="D1979" s="26"/>
      <c r="E1979" s="27"/>
      <c r="H1979" s="41"/>
      <c r="I1979" s="29"/>
      <c r="M1979" s="37"/>
      <c r="N1979" s="43"/>
    </row>
    <row r="1980" spans="1:14" x14ac:dyDescent="0.25">
      <c r="A1980" s="39"/>
      <c r="B1980" s="40"/>
      <c r="D1980" s="26"/>
      <c r="E1980" s="27"/>
      <c r="H1980" s="41"/>
      <c r="I1980" s="29"/>
      <c r="M1980" s="37"/>
      <c r="N1980" s="43"/>
    </row>
    <row r="1981" spans="1:14" x14ac:dyDescent="0.25">
      <c r="A1981" s="39"/>
      <c r="B1981" s="40"/>
      <c r="D1981" s="26"/>
      <c r="E1981" s="27"/>
      <c r="H1981" s="41"/>
      <c r="I1981" s="29"/>
      <c r="M1981" s="37"/>
      <c r="N1981" s="43"/>
    </row>
    <row r="1982" spans="1:14" x14ac:dyDescent="0.25">
      <c r="A1982" s="39"/>
      <c r="B1982" s="40"/>
      <c r="D1982" s="26"/>
      <c r="E1982" s="27"/>
      <c r="H1982" s="41"/>
      <c r="I1982" s="29"/>
      <c r="M1982" s="37"/>
      <c r="N1982" s="43"/>
    </row>
    <row r="1983" spans="1:14" x14ac:dyDescent="0.25">
      <c r="A1983" s="39"/>
      <c r="B1983" s="40"/>
      <c r="D1983" s="26"/>
      <c r="E1983" s="27"/>
      <c r="H1983" s="41"/>
      <c r="I1983" s="29"/>
      <c r="M1983" s="37"/>
      <c r="N1983" s="43"/>
    </row>
    <row r="1984" spans="1:14" x14ac:dyDescent="0.25">
      <c r="A1984" s="39"/>
      <c r="B1984" s="40"/>
      <c r="D1984" s="26"/>
      <c r="E1984" s="27"/>
      <c r="H1984" s="41"/>
      <c r="I1984" s="29"/>
      <c r="M1984" s="37"/>
      <c r="N1984" s="43"/>
    </row>
    <row r="1985" spans="1:14" x14ac:dyDescent="0.25">
      <c r="A1985" s="39"/>
      <c r="B1985" s="40"/>
      <c r="D1985" s="26"/>
      <c r="E1985" s="27"/>
      <c r="H1985" s="41"/>
      <c r="I1985" s="29"/>
      <c r="M1985" s="37"/>
      <c r="N1985" s="43"/>
    </row>
    <row r="1986" spans="1:14" x14ac:dyDescent="0.25">
      <c r="A1986" s="39"/>
      <c r="B1986" s="40"/>
      <c r="D1986" s="26"/>
      <c r="E1986" s="27"/>
      <c r="H1986" s="41"/>
      <c r="I1986" s="29"/>
      <c r="M1986" s="37"/>
      <c r="N1986" s="43"/>
    </row>
    <row r="1987" spans="1:14" x14ac:dyDescent="0.25">
      <c r="A1987" s="39"/>
      <c r="B1987" s="40"/>
      <c r="D1987" s="26"/>
      <c r="E1987" s="27"/>
      <c r="H1987" s="41"/>
      <c r="I1987" s="29"/>
      <c r="M1987" s="37"/>
      <c r="N1987" s="43"/>
    </row>
    <row r="1988" spans="1:14" x14ac:dyDescent="0.25">
      <c r="A1988" s="39"/>
      <c r="B1988" s="40"/>
      <c r="D1988" s="26"/>
      <c r="E1988" s="27"/>
      <c r="H1988" s="41"/>
      <c r="I1988" s="29"/>
      <c r="M1988" s="37"/>
      <c r="N1988" s="43"/>
    </row>
    <row r="1989" spans="1:14" x14ac:dyDescent="0.25">
      <c r="A1989" s="39"/>
      <c r="B1989" s="40"/>
      <c r="D1989" s="26"/>
      <c r="E1989" s="27"/>
      <c r="H1989" s="41"/>
      <c r="I1989" s="29"/>
      <c r="M1989" s="37"/>
      <c r="N1989" s="43"/>
    </row>
    <row r="1990" spans="1:14" x14ac:dyDescent="0.25">
      <c r="A1990" s="39"/>
      <c r="B1990" s="40"/>
      <c r="D1990" s="26"/>
      <c r="E1990" s="27"/>
      <c r="H1990" s="41"/>
      <c r="I1990" s="29"/>
      <c r="M1990" s="37"/>
      <c r="N1990" s="43"/>
    </row>
    <row r="1991" spans="1:14" x14ac:dyDescent="0.25">
      <c r="A1991" s="39"/>
      <c r="B1991" s="40"/>
      <c r="D1991" s="26"/>
      <c r="E1991" s="27"/>
      <c r="H1991" s="41"/>
      <c r="I1991" s="29"/>
      <c r="M1991" s="37"/>
      <c r="N1991" s="43"/>
    </row>
    <row r="1992" spans="1:14" x14ac:dyDescent="0.25">
      <c r="A1992" s="39"/>
      <c r="B1992" s="40"/>
      <c r="D1992" s="26"/>
      <c r="E1992" s="27"/>
      <c r="H1992" s="41"/>
      <c r="I1992" s="29"/>
      <c r="M1992" s="37"/>
      <c r="N1992" s="43"/>
    </row>
    <row r="1993" spans="1:14" x14ac:dyDescent="0.25">
      <c r="A1993" s="39"/>
      <c r="B1993" s="40"/>
      <c r="D1993" s="26"/>
      <c r="E1993" s="27"/>
      <c r="H1993" s="41"/>
      <c r="I1993" s="29"/>
      <c r="M1993" s="37"/>
      <c r="N1993" s="43"/>
    </row>
    <row r="1994" spans="1:14" x14ac:dyDescent="0.25">
      <c r="A1994" s="39"/>
      <c r="B1994" s="40"/>
      <c r="D1994" s="26"/>
      <c r="E1994" s="27"/>
      <c r="H1994" s="41"/>
      <c r="I1994" s="29"/>
      <c r="M1994" s="37"/>
      <c r="N1994" s="43"/>
    </row>
    <row r="1995" spans="1:14" x14ac:dyDescent="0.25">
      <c r="A1995" s="39"/>
      <c r="B1995" s="40"/>
      <c r="D1995" s="26"/>
      <c r="E1995" s="27"/>
      <c r="H1995" s="41"/>
      <c r="I1995" s="29"/>
      <c r="M1995" s="37"/>
      <c r="N1995" s="43"/>
    </row>
    <row r="1996" spans="1:14" x14ac:dyDescent="0.25">
      <c r="A1996" s="39"/>
      <c r="B1996" s="40"/>
      <c r="D1996" s="26"/>
      <c r="E1996" s="27"/>
      <c r="H1996" s="41"/>
      <c r="I1996" s="29"/>
      <c r="M1996" s="37"/>
      <c r="N1996" s="43"/>
    </row>
    <row r="1997" spans="1:14" x14ac:dyDescent="0.25">
      <c r="A1997" s="39"/>
      <c r="B1997" s="40"/>
      <c r="D1997" s="26"/>
      <c r="E1997" s="27"/>
      <c r="H1997" s="41"/>
      <c r="I1997" s="29"/>
      <c r="M1997" s="37"/>
      <c r="N1997" s="43"/>
    </row>
    <row r="1998" spans="1:14" x14ac:dyDescent="0.25">
      <c r="A1998" s="39"/>
      <c r="B1998" s="40"/>
      <c r="D1998" s="26"/>
      <c r="E1998" s="27"/>
      <c r="H1998" s="41"/>
      <c r="I1998" s="29"/>
      <c r="M1998" s="37"/>
      <c r="N1998" s="43"/>
    </row>
    <row r="1999" spans="1:14" x14ac:dyDescent="0.25">
      <c r="A1999" s="39"/>
      <c r="B1999" s="40"/>
      <c r="D1999" s="26"/>
      <c r="E1999" s="27"/>
      <c r="H1999" s="41"/>
      <c r="I1999" s="29"/>
      <c r="M1999" s="37"/>
      <c r="N1999" s="43"/>
    </row>
    <row r="2000" spans="1:14" x14ac:dyDescent="0.25">
      <c r="A2000" s="39"/>
      <c r="B2000" s="40"/>
      <c r="D2000" s="26"/>
      <c r="E2000" s="27"/>
      <c r="H2000" s="41"/>
      <c r="I2000" s="29"/>
      <c r="M2000" s="37"/>
      <c r="N2000" s="43"/>
    </row>
    <row r="2001" spans="1:14" x14ac:dyDescent="0.25">
      <c r="A2001" s="39"/>
      <c r="B2001" s="40"/>
      <c r="D2001" s="26"/>
      <c r="E2001" s="27"/>
      <c r="H2001" s="41"/>
      <c r="I2001" s="29"/>
      <c r="M2001" s="37"/>
      <c r="N2001" s="43"/>
    </row>
    <row r="2002" spans="1:14" x14ac:dyDescent="0.25">
      <c r="A2002" s="39"/>
      <c r="B2002" s="40"/>
      <c r="D2002" s="26"/>
      <c r="E2002" s="27"/>
      <c r="H2002" s="41"/>
      <c r="I2002" s="29"/>
      <c r="M2002" s="37"/>
      <c r="N2002" s="43"/>
    </row>
    <row r="2003" spans="1:14" x14ac:dyDescent="0.25">
      <c r="A2003" s="39"/>
      <c r="B2003" s="40"/>
      <c r="D2003" s="26"/>
      <c r="E2003" s="27"/>
      <c r="H2003" s="41"/>
      <c r="I2003" s="29"/>
      <c r="M2003" s="37"/>
      <c r="N2003" s="43"/>
    </row>
    <row r="2004" spans="1:14" x14ac:dyDescent="0.25">
      <c r="A2004" s="39"/>
      <c r="B2004" s="40"/>
      <c r="D2004" s="26"/>
      <c r="E2004" s="27"/>
      <c r="H2004" s="41"/>
      <c r="I2004" s="29"/>
      <c r="M2004" s="37"/>
      <c r="N2004" s="43"/>
    </row>
    <row r="2005" spans="1:14" x14ac:dyDescent="0.25">
      <c r="A2005" s="39"/>
      <c r="B2005" s="40"/>
      <c r="D2005" s="26"/>
      <c r="E2005" s="27"/>
      <c r="H2005" s="41"/>
      <c r="I2005" s="29"/>
      <c r="M2005" s="37"/>
      <c r="N2005" s="43"/>
    </row>
    <row r="2006" spans="1:14" x14ac:dyDescent="0.25">
      <c r="A2006" s="39"/>
      <c r="B2006" s="40"/>
      <c r="D2006" s="26"/>
      <c r="E2006" s="27"/>
      <c r="H2006" s="41"/>
      <c r="I2006" s="29"/>
      <c r="M2006" s="37"/>
      <c r="N2006" s="43"/>
    </row>
    <row r="2007" spans="1:14" x14ac:dyDescent="0.25">
      <c r="A2007" s="39"/>
      <c r="B2007" s="40"/>
      <c r="D2007" s="26"/>
      <c r="E2007" s="27"/>
      <c r="H2007" s="41"/>
      <c r="I2007" s="29"/>
      <c r="M2007" s="37"/>
      <c r="N2007" s="43"/>
    </row>
    <row r="2008" spans="1:14" x14ac:dyDescent="0.25">
      <c r="A2008" s="39"/>
      <c r="B2008" s="40"/>
      <c r="D2008" s="26"/>
      <c r="E2008" s="27"/>
      <c r="H2008" s="41"/>
      <c r="I2008" s="29"/>
      <c r="M2008" s="37"/>
      <c r="N2008" s="43"/>
    </row>
    <row r="2009" spans="1:14" x14ac:dyDescent="0.25">
      <c r="A2009" s="39"/>
      <c r="B2009" s="40"/>
      <c r="D2009" s="26"/>
      <c r="E2009" s="27"/>
      <c r="H2009" s="41"/>
      <c r="I2009" s="29"/>
      <c r="M2009" s="37"/>
      <c r="N2009" s="43"/>
    </row>
    <row r="2010" spans="1:14" x14ac:dyDescent="0.25">
      <c r="A2010" s="39"/>
      <c r="B2010" s="40"/>
      <c r="D2010" s="26"/>
      <c r="E2010" s="27"/>
      <c r="H2010" s="41"/>
      <c r="I2010" s="29"/>
      <c r="M2010" s="37"/>
      <c r="N2010" s="43"/>
    </row>
    <row r="2011" spans="1:14" x14ac:dyDescent="0.25">
      <c r="A2011" s="39"/>
      <c r="B2011" s="40"/>
      <c r="D2011" s="26"/>
      <c r="E2011" s="27"/>
      <c r="H2011" s="41"/>
      <c r="I2011" s="29"/>
      <c r="M2011" s="37"/>
      <c r="N2011" s="43"/>
    </row>
    <row r="2012" spans="1:14" x14ac:dyDescent="0.25">
      <c r="A2012" s="39"/>
      <c r="B2012" s="40"/>
      <c r="D2012" s="26"/>
      <c r="E2012" s="27"/>
      <c r="H2012" s="41"/>
      <c r="I2012" s="29"/>
      <c r="M2012" s="37"/>
      <c r="N2012" s="43"/>
    </row>
    <row r="2013" spans="1:14" x14ac:dyDescent="0.25">
      <c r="A2013" s="39"/>
      <c r="B2013" s="40"/>
      <c r="D2013" s="26"/>
      <c r="E2013" s="27"/>
      <c r="H2013" s="41"/>
      <c r="I2013" s="29"/>
      <c r="M2013" s="37"/>
      <c r="N2013" s="43"/>
    </row>
    <row r="2014" spans="1:14" x14ac:dyDescent="0.25">
      <c r="A2014" s="39"/>
      <c r="B2014" s="40"/>
      <c r="D2014" s="26"/>
      <c r="E2014" s="27"/>
      <c r="H2014" s="41"/>
      <c r="I2014" s="29"/>
      <c r="M2014" s="37"/>
      <c r="N2014" s="43"/>
    </row>
    <row r="2015" spans="1:14" x14ac:dyDescent="0.25">
      <c r="A2015" s="39"/>
      <c r="B2015" s="40"/>
      <c r="D2015" s="26"/>
      <c r="E2015" s="27"/>
      <c r="H2015" s="41"/>
      <c r="I2015" s="29"/>
      <c r="M2015" s="37"/>
      <c r="N2015" s="43"/>
    </row>
    <row r="2016" spans="1:14" x14ac:dyDescent="0.25">
      <c r="A2016" s="39"/>
      <c r="B2016" s="40"/>
      <c r="D2016" s="26"/>
      <c r="E2016" s="27"/>
      <c r="H2016" s="41"/>
      <c r="I2016" s="29"/>
      <c r="M2016" s="37"/>
      <c r="N2016" s="43"/>
    </row>
    <row r="2017" spans="1:14" x14ac:dyDescent="0.25">
      <c r="A2017" s="39"/>
      <c r="B2017" s="40"/>
      <c r="D2017" s="26"/>
      <c r="E2017" s="27"/>
      <c r="H2017" s="41"/>
      <c r="I2017" s="29"/>
      <c r="M2017" s="37"/>
      <c r="N2017" s="43"/>
    </row>
    <row r="2018" spans="1:14" x14ac:dyDescent="0.25">
      <c r="A2018" s="39"/>
      <c r="B2018" s="40"/>
      <c r="D2018" s="26"/>
      <c r="E2018" s="27"/>
      <c r="H2018" s="41"/>
      <c r="I2018" s="29"/>
      <c r="M2018" s="37"/>
      <c r="N2018" s="43"/>
    </row>
    <row r="2019" spans="1:14" x14ac:dyDescent="0.25">
      <c r="A2019" s="39"/>
      <c r="B2019" s="40"/>
      <c r="D2019" s="26"/>
      <c r="E2019" s="27"/>
      <c r="H2019" s="41"/>
      <c r="I2019" s="29"/>
      <c r="M2019" s="37"/>
      <c r="N2019" s="43"/>
    </row>
    <row r="2020" spans="1:14" x14ac:dyDescent="0.25">
      <c r="A2020" s="39"/>
      <c r="B2020" s="40"/>
      <c r="D2020" s="26"/>
      <c r="E2020" s="27"/>
      <c r="H2020" s="41"/>
      <c r="I2020" s="29"/>
      <c r="M2020" s="37"/>
      <c r="N2020" s="43"/>
    </row>
    <row r="2021" spans="1:14" x14ac:dyDescent="0.25">
      <c r="A2021" s="39"/>
      <c r="B2021" s="40"/>
      <c r="D2021" s="26"/>
      <c r="E2021" s="27"/>
      <c r="H2021" s="41"/>
      <c r="I2021" s="29"/>
      <c r="M2021" s="37"/>
      <c r="N2021" s="43"/>
    </row>
    <row r="2022" spans="1:14" x14ac:dyDescent="0.25">
      <c r="A2022" s="39"/>
      <c r="B2022" s="40"/>
      <c r="D2022" s="26"/>
      <c r="E2022" s="27"/>
      <c r="H2022" s="41"/>
      <c r="I2022" s="29"/>
      <c r="M2022" s="37"/>
      <c r="N2022" s="43"/>
    </row>
    <row r="2023" spans="1:14" x14ac:dyDescent="0.25">
      <c r="A2023" s="39"/>
      <c r="B2023" s="40"/>
      <c r="D2023" s="26"/>
      <c r="E2023" s="27"/>
      <c r="H2023" s="41"/>
      <c r="I2023" s="29"/>
      <c r="M2023" s="37"/>
      <c r="N2023" s="43"/>
    </row>
    <row r="2024" spans="1:14" x14ac:dyDescent="0.25">
      <c r="A2024" s="39"/>
      <c r="B2024" s="40"/>
      <c r="D2024" s="26"/>
      <c r="E2024" s="27"/>
      <c r="H2024" s="41"/>
      <c r="I2024" s="29"/>
      <c r="M2024" s="37"/>
      <c r="N2024" s="43"/>
    </row>
    <row r="2025" spans="1:14" x14ac:dyDescent="0.25">
      <c r="A2025" s="39"/>
      <c r="B2025" s="40"/>
      <c r="D2025" s="26"/>
      <c r="E2025" s="27"/>
      <c r="H2025" s="41"/>
      <c r="I2025" s="29"/>
      <c r="M2025" s="37"/>
      <c r="N2025" s="43"/>
    </row>
    <row r="2026" spans="1:14" x14ac:dyDescent="0.25">
      <c r="A2026" s="39"/>
      <c r="B2026" s="40"/>
      <c r="D2026" s="26"/>
      <c r="E2026" s="27"/>
      <c r="H2026" s="41"/>
      <c r="I2026" s="29"/>
      <c r="M2026" s="37"/>
      <c r="N2026" s="43"/>
    </row>
    <row r="2027" spans="1:14" x14ac:dyDescent="0.25">
      <c r="A2027" s="39"/>
      <c r="B2027" s="40"/>
      <c r="D2027" s="26"/>
      <c r="E2027" s="27"/>
      <c r="H2027" s="41"/>
      <c r="I2027" s="29"/>
      <c r="M2027" s="37"/>
      <c r="N2027" s="43"/>
    </row>
    <row r="2028" spans="1:14" x14ac:dyDescent="0.25">
      <c r="A2028" s="39"/>
      <c r="B2028" s="40"/>
      <c r="D2028" s="26"/>
      <c r="E2028" s="27"/>
      <c r="H2028" s="41"/>
      <c r="I2028" s="29"/>
      <c r="M2028" s="37"/>
      <c r="N2028" s="43"/>
    </row>
    <row r="2029" spans="1:14" x14ac:dyDescent="0.25">
      <c r="A2029" s="39"/>
      <c r="B2029" s="40"/>
      <c r="D2029" s="26"/>
      <c r="E2029" s="27"/>
      <c r="H2029" s="41"/>
      <c r="I2029" s="29"/>
      <c r="M2029" s="37"/>
      <c r="N2029" s="43"/>
    </row>
    <row r="2030" spans="1:14" x14ac:dyDescent="0.25">
      <c r="A2030" s="39"/>
      <c r="B2030" s="40"/>
      <c r="D2030" s="26"/>
      <c r="E2030" s="27"/>
      <c r="H2030" s="41"/>
      <c r="I2030" s="29"/>
      <c r="M2030" s="37"/>
      <c r="N2030" s="43"/>
    </row>
    <row r="2031" spans="1:14" x14ac:dyDescent="0.25">
      <c r="A2031" s="39"/>
      <c r="B2031" s="40"/>
      <c r="D2031" s="26"/>
      <c r="E2031" s="27"/>
      <c r="H2031" s="41"/>
      <c r="I2031" s="29"/>
      <c r="M2031" s="37"/>
      <c r="N2031" s="43"/>
    </row>
    <row r="2032" spans="1:14" x14ac:dyDescent="0.25">
      <c r="A2032" s="39"/>
      <c r="B2032" s="40"/>
      <c r="D2032" s="26"/>
      <c r="E2032" s="27"/>
      <c r="H2032" s="41"/>
      <c r="I2032" s="29"/>
      <c r="M2032" s="37"/>
      <c r="N2032" s="43"/>
    </row>
    <row r="2033" spans="1:14" x14ac:dyDescent="0.25">
      <c r="A2033" s="39"/>
      <c r="B2033" s="40"/>
      <c r="D2033" s="26"/>
      <c r="E2033" s="27"/>
      <c r="H2033" s="41"/>
      <c r="I2033" s="29"/>
      <c r="M2033" s="37"/>
      <c r="N2033" s="43"/>
    </row>
    <row r="2034" spans="1:14" x14ac:dyDescent="0.25">
      <c r="A2034" s="39"/>
      <c r="B2034" s="40"/>
      <c r="D2034" s="26"/>
      <c r="E2034" s="27"/>
      <c r="H2034" s="41"/>
      <c r="I2034" s="29"/>
      <c r="M2034" s="37"/>
      <c r="N2034" s="43"/>
    </row>
    <row r="2035" spans="1:14" x14ac:dyDescent="0.25">
      <c r="A2035" s="39"/>
      <c r="B2035" s="40"/>
      <c r="D2035" s="26"/>
      <c r="E2035" s="27"/>
      <c r="H2035" s="41"/>
      <c r="I2035" s="29"/>
      <c r="M2035" s="37"/>
      <c r="N2035" s="43"/>
    </row>
    <row r="2036" spans="1:14" x14ac:dyDescent="0.25">
      <c r="A2036" s="39"/>
      <c r="B2036" s="40"/>
      <c r="D2036" s="26"/>
      <c r="E2036" s="27"/>
      <c r="H2036" s="41"/>
      <c r="I2036" s="29"/>
      <c r="M2036" s="37"/>
      <c r="N2036" s="43"/>
    </row>
    <row r="2037" spans="1:14" x14ac:dyDescent="0.25">
      <c r="A2037" s="39"/>
      <c r="B2037" s="40"/>
      <c r="D2037" s="26"/>
      <c r="E2037" s="27"/>
      <c r="H2037" s="41"/>
      <c r="I2037" s="29"/>
      <c r="M2037" s="37"/>
      <c r="N2037" s="43"/>
    </row>
    <row r="2038" spans="1:14" x14ac:dyDescent="0.25">
      <c r="A2038" s="39"/>
      <c r="B2038" s="40"/>
      <c r="D2038" s="26"/>
      <c r="E2038" s="27"/>
      <c r="H2038" s="41"/>
      <c r="I2038" s="29"/>
      <c r="M2038" s="37"/>
      <c r="N2038" s="43"/>
    </row>
    <row r="2039" spans="1:14" x14ac:dyDescent="0.25">
      <c r="A2039" s="39"/>
      <c r="B2039" s="40"/>
      <c r="D2039" s="26"/>
      <c r="E2039" s="27"/>
      <c r="H2039" s="41"/>
      <c r="I2039" s="29"/>
      <c r="M2039" s="37"/>
      <c r="N2039" s="43"/>
    </row>
    <row r="2040" spans="1:14" x14ac:dyDescent="0.25">
      <c r="A2040" s="39"/>
      <c r="B2040" s="40"/>
      <c r="D2040" s="26"/>
      <c r="E2040" s="27"/>
      <c r="H2040" s="41"/>
      <c r="I2040" s="29"/>
      <c r="M2040" s="37"/>
      <c r="N2040" s="43"/>
    </row>
    <row r="2041" spans="1:14" x14ac:dyDescent="0.25">
      <c r="A2041" s="39"/>
      <c r="B2041" s="40"/>
      <c r="D2041" s="26"/>
      <c r="E2041" s="27"/>
      <c r="H2041" s="41"/>
      <c r="I2041" s="29"/>
      <c r="M2041" s="37"/>
      <c r="N2041" s="43"/>
    </row>
    <row r="2042" spans="1:14" x14ac:dyDescent="0.25">
      <c r="A2042" s="39"/>
      <c r="B2042" s="40"/>
      <c r="D2042" s="26"/>
      <c r="E2042" s="27"/>
      <c r="H2042" s="41"/>
      <c r="I2042" s="29"/>
      <c r="M2042" s="37"/>
      <c r="N2042" s="43"/>
    </row>
    <row r="2043" spans="1:14" x14ac:dyDescent="0.25">
      <c r="A2043" s="39"/>
      <c r="B2043" s="40"/>
      <c r="D2043" s="26"/>
      <c r="E2043" s="27"/>
      <c r="H2043" s="41"/>
      <c r="I2043" s="29"/>
      <c r="M2043" s="37"/>
      <c r="N2043" s="43"/>
    </row>
    <row r="2044" spans="1:14" x14ac:dyDescent="0.25">
      <c r="A2044" s="39"/>
      <c r="B2044" s="40"/>
      <c r="D2044" s="26"/>
      <c r="E2044" s="27"/>
      <c r="H2044" s="41"/>
      <c r="I2044" s="29"/>
      <c r="M2044" s="37"/>
      <c r="N2044" s="43"/>
    </row>
    <row r="2045" spans="1:14" x14ac:dyDescent="0.25">
      <c r="A2045" s="39"/>
      <c r="B2045" s="40"/>
      <c r="D2045" s="26"/>
      <c r="E2045" s="27"/>
      <c r="H2045" s="41"/>
      <c r="I2045" s="29"/>
      <c r="M2045" s="37"/>
      <c r="N2045" s="43"/>
    </row>
    <row r="2046" spans="1:14" x14ac:dyDescent="0.25">
      <c r="A2046" s="39"/>
      <c r="B2046" s="40"/>
      <c r="D2046" s="26"/>
      <c r="E2046" s="27"/>
      <c r="H2046" s="41"/>
      <c r="I2046" s="29"/>
      <c r="M2046" s="37"/>
      <c r="N2046" s="43"/>
    </row>
    <row r="2047" spans="1:14" x14ac:dyDescent="0.25">
      <c r="A2047" s="39"/>
      <c r="B2047" s="40"/>
      <c r="D2047" s="26"/>
      <c r="E2047" s="27"/>
      <c r="H2047" s="41"/>
      <c r="I2047" s="29"/>
      <c r="M2047" s="37"/>
      <c r="N2047" s="43"/>
    </row>
    <row r="2048" spans="1:14" x14ac:dyDescent="0.25">
      <c r="A2048" s="39"/>
      <c r="B2048" s="40"/>
      <c r="D2048" s="26"/>
      <c r="E2048" s="27"/>
      <c r="H2048" s="41"/>
      <c r="I2048" s="29"/>
      <c r="M2048" s="37"/>
      <c r="N2048" s="43"/>
    </row>
    <row r="2049" spans="1:14" x14ac:dyDescent="0.25">
      <c r="A2049" s="39"/>
      <c r="B2049" s="40"/>
      <c r="D2049" s="26"/>
      <c r="E2049" s="27"/>
      <c r="H2049" s="41"/>
      <c r="I2049" s="29"/>
      <c r="M2049" s="37"/>
      <c r="N2049" s="43"/>
    </row>
    <row r="2050" spans="1:14" x14ac:dyDescent="0.25">
      <c r="A2050" s="39"/>
      <c r="B2050" s="40"/>
      <c r="D2050" s="26"/>
      <c r="E2050" s="27"/>
      <c r="H2050" s="41"/>
      <c r="I2050" s="29"/>
      <c r="M2050" s="37"/>
      <c r="N2050" s="43"/>
    </row>
    <row r="2051" spans="1:14" x14ac:dyDescent="0.25">
      <c r="A2051" s="39"/>
      <c r="B2051" s="40"/>
      <c r="D2051" s="26"/>
      <c r="E2051" s="27"/>
      <c r="H2051" s="41"/>
      <c r="I2051" s="29"/>
      <c r="M2051" s="37"/>
      <c r="N2051" s="43"/>
    </row>
    <row r="2052" spans="1:14" x14ac:dyDescent="0.25">
      <c r="A2052" s="39"/>
      <c r="B2052" s="40"/>
      <c r="D2052" s="26"/>
      <c r="E2052" s="27"/>
      <c r="H2052" s="41"/>
      <c r="I2052" s="29"/>
      <c r="M2052" s="37"/>
      <c r="N2052" s="43"/>
    </row>
    <row r="2053" spans="1:14" x14ac:dyDescent="0.25">
      <c r="A2053" s="39"/>
      <c r="B2053" s="40"/>
      <c r="D2053" s="26"/>
      <c r="E2053" s="27"/>
      <c r="H2053" s="41"/>
      <c r="I2053" s="29"/>
      <c r="M2053" s="37"/>
      <c r="N2053" s="43"/>
    </row>
    <row r="2054" spans="1:14" x14ac:dyDescent="0.25">
      <c r="A2054" s="39"/>
      <c r="B2054" s="40"/>
      <c r="D2054" s="26"/>
      <c r="E2054" s="27"/>
      <c r="H2054" s="41"/>
      <c r="I2054" s="29"/>
      <c r="M2054" s="37"/>
      <c r="N2054" s="43"/>
    </row>
    <row r="2055" spans="1:14" x14ac:dyDescent="0.25">
      <c r="A2055" s="39"/>
      <c r="B2055" s="40"/>
      <c r="D2055" s="26"/>
      <c r="E2055" s="27"/>
      <c r="H2055" s="41"/>
      <c r="I2055" s="29"/>
      <c r="M2055" s="37"/>
      <c r="N2055" s="43"/>
    </row>
    <row r="2056" spans="1:14" x14ac:dyDescent="0.25">
      <c r="A2056" s="39"/>
      <c r="B2056" s="40"/>
      <c r="D2056" s="26"/>
      <c r="E2056" s="27"/>
      <c r="H2056" s="41"/>
      <c r="I2056" s="29"/>
      <c r="M2056" s="37"/>
      <c r="N2056" s="43"/>
    </row>
    <row r="2057" spans="1:14" x14ac:dyDescent="0.25">
      <c r="A2057" s="39"/>
      <c r="B2057" s="40"/>
      <c r="D2057" s="26"/>
      <c r="E2057" s="27"/>
      <c r="H2057" s="41"/>
      <c r="I2057" s="29"/>
      <c r="M2057" s="37"/>
      <c r="N2057" s="43"/>
    </row>
    <row r="2058" spans="1:14" x14ac:dyDescent="0.25">
      <c r="A2058" s="39"/>
      <c r="B2058" s="40"/>
      <c r="D2058" s="26"/>
      <c r="E2058" s="27"/>
      <c r="H2058" s="41"/>
      <c r="I2058" s="29"/>
      <c r="M2058" s="37"/>
      <c r="N2058" s="43"/>
    </row>
    <row r="2059" spans="1:14" x14ac:dyDescent="0.25">
      <c r="A2059" s="39"/>
      <c r="B2059" s="40"/>
      <c r="D2059" s="26"/>
      <c r="E2059" s="27"/>
      <c r="H2059" s="41"/>
      <c r="I2059" s="29"/>
      <c r="M2059" s="37"/>
      <c r="N2059" s="43"/>
    </row>
    <row r="2060" spans="1:14" x14ac:dyDescent="0.25">
      <c r="A2060" s="39"/>
      <c r="B2060" s="40"/>
      <c r="D2060" s="26"/>
      <c r="E2060" s="27"/>
      <c r="H2060" s="41"/>
      <c r="I2060" s="29"/>
      <c r="M2060" s="37"/>
      <c r="N2060" s="43"/>
    </row>
    <row r="2061" spans="1:14" x14ac:dyDescent="0.25">
      <c r="A2061" s="39"/>
      <c r="B2061" s="40"/>
      <c r="D2061" s="26"/>
      <c r="E2061" s="27"/>
      <c r="H2061" s="41"/>
      <c r="I2061" s="29"/>
      <c r="M2061" s="37"/>
      <c r="N2061" s="43"/>
    </row>
    <row r="2062" spans="1:14" x14ac:dyDescent="0.25">
      <c r="A2062" s="39"/>
      <c r="B2062" s="40"/>
      <c r="D2062" s="26"/>
      <c r="E2062" s="27"/>
      <c r="H2062" s="41"/>
      <c r="I2062" s="29"/>
      <c r="M2062" s="37"/>
      <c r="N2062" s="43"/>
    </row>
    <row r="2063" spans="1:14" x14ac:dyDescent="0.25">
      <c r="A2063" s="39"/>
      <c r="B2063" s="40"/>
      <c r="D2063" s="26"/>
      <c r="E2063" s="27"/>
      <c r="H2063" s="41"/>
      <c r="I2063" s="29"/>
      <c r="M2063" s="37"/>
      <c r="N2063" s="43"/>
    </row>
    <row r="2064" spans="1:14" x14ac:dyDescent="0.25">
      <c r="A2064" s="39"/>
      <c r="B2064" s="40"/>
      <c r="D2064" s="26"/>
      <c r="E2064" s="27"/>
      <c r="H2064" s="41"/>
      <c r="I2064" s="29"/>
      <c r="M2064" s="37"/>
      <c r="N2064" s="43"/>
    </row>
    <row r="2065" spans="1:14" x14ac:dyDescent="0.25">
      <c r="A2065" s="39"/>
      <c r="B2065" s="40"/>
      <c r="D2065" s="26"/>
      <c r="E2065" s="27"/>
      <c r="H2065" s="41"/>
      <c r="I2065" s="29"/>
      <c r="M2065" s="37"/>
      <c r="N2065" s="43"/>
    </row>
    <row r="2066" spans="1:14" x14ac:dyDescent="0.25">
      <c r="A2066" s="39"/>
      <c r="B2066" s="40"/>
      <c r="D2066" s="26"/>
      <c r="E2066" s="27"/>
      <c r="H2066" s="41"/>
      <c r="I2066" s="29"/>
      <c r="M2066" s="37"/>
      <c r="N2066" s="43"/>
    </row>
    <row r="2067" spans="1:14" x14ac:dyDescent="0.25">
      <c r="A2067" s="39"/>
      <c r="B2067" s="40"/>
      <c r="D2067" s="26"/>
      <c r="E2067" s="27"/>
      <c r="H2067" s="41"/>
      <c r="I2067" s="29"/>
      <c r="M2067" s="37"/>
      <c r="N2067" s="43"/>
    </row>
    <row r="2068" spans="1:14" x14ac:dyDescent="0.25">
      <c r="A2068" s="39"/>
      <c r="B2068" s="40"/>
      <c r="D2068" s="26"/>
      <c r="E2068" s="27"/>
      <c r="H2068" s="41"/>
      <c r="I2068" s="29"/>
      <c r="M2068" s="37"/>
      <c r="N2068" s="43"/>
    </row>
    <row r="2069" spans="1:14" x14ac:dyDescent="0.25">
      <c r="A2069" s="39"/>
      <c r="B2069" s="40"/>
      <c r="D2069" s="26"/>
      <c r="E2069" s="27"/>
      <c r="H2069" s="41"/>
      <c r="I2069" s="29"/>
      <c r="M2069" s="37"/>
      <c r="N2069" s="43"/>
    </row>
    <row r="2070" spans="1:14" x14ac:dyDescent="0.25">
      <c r="A2070" s="39"/>
      <c r="B2070" s="40"/>
      <c r="D2070" s="26"/>
      <c r="E2070" s="27"/>
      <c r="H2070" s="41"/>
      <c r="I2070" s="29"/>
      <c r="M2070" s="37"/>
      <c r="N2070" s="43"/>
    </row>
    <row r="2071" spans="1:14" x14ac:dyDescent="0.25">
      <c r="A2071" s="39"/>
      <c r="B2071" s="40"/>
      <c r="D2071" s="26"/>
      <c r="E2071" s="27"/>
      <c r="H2071" s="41"/>
      <c r="I2071" s="29"/>
      <c r="M2071" s="37"/>
      <c r="N2071" s="43"/>
    </row>
    <row r="2072" spans="1:14" x14ac:dyDescent="0.25">
      <c r="A2072" s="39"/>
      <c r="B2072" s="40"/>
      <c r="D2072" s="26"/>
      <c r="E2072" s="27"/>
      <c r="H2072" s="41"/>
      <c r="I2072" s="29"/>
      <c r="M2072" s="37"/>
      <c r="N2072" s="43"/>
    </row>
    <row r="2073" spans="1:14" x14ac:dyDescent="0.25">
      <c r="A2073" s="39"/>
      <c r="B2073" s="40"/>
      <c r="D2073" s="26"/>
      <c r="E2073" s="27"/>
      <c r="H2073" s="41"/>
      <c r="I2073" s="29"/>
      <c r="M2073" s="37"/>
      <c r="N2073" s="43"/>
    </row>
    <row r="2074" spans="1:14" x14ac:dyDescent="0.25">
      <c r="A2074" s="39"/>
      <c r="B2074" s="40"/>
      <c r="D2074" s="26"/>
      <c r="E2074" s="27"/>
      <c r="H2074" s="41"/>
      <c r="I2074" s="29"/>
      <c r="M2074" s="37"/>
      <c r="N2074" s="43"/>
    </row>
    <row r="2075" spans="1:14" x14ac:dyDescent="0.25">
      <c r="A2075" s="39"/>
      <c r="B2075" s="40"/>
      <c r="D2075" s="26"/>
      <c r="E2075" s="27"/>
      <c r="H2075" s="41"/>
      <c r="I2075" s="29"/>
      <c r="M2075" s="37"/>
      <c r="N2075" s="43"/>
    </row>
    <row r="2076" spans="1:14" x14ac:dyDescent="0.25">
      <c r="A2076" s="39"/>
      <c r="B2076" s="40"/>
      <c r="D2076" s="26"/>
      <c r="E2076" s="27"/>
      <c r="H2076" s="41"/>
      <c r="I2076" s="29"/>
      <c r="M2076" s="37"/>
      <c r="N2076" s="43"/>
    </row>
    <row r="2077" spans="1:14" x14ac:dyDescent="0.25">
      <c r="A2077" s="39"/>
      <c r="B2077" s="40"/>
      <c r="D2077" s="26"/>
      <c r="E2077" s="27"/>
      <c r="H2077" s="41"/>
      <c r="I2077" s="29"/>
      <c r="M2077" s="37"/>
      <c r="N2077" s="43"/>
    </row>
    <row r="2078" spans="1:14" x14ac:dyDescent="0.25">
      <c r="A2078" s="39"/>
      <c r="B2078" s="40"/>
      <c r="D2078" s="26"/>
      <c r="E2078" s="27"/>
      <c r="H2078" s="41"/>
      <c r="I2078" s="29"/>
      <c r="M2078" s="37"/>
      <c r="N2078" s="43"/>
    </row>
    <row r="2079" spans="1:14" x14ac:dyDescent="0.25">
      <c r="A2079" s="39"/>
      <c r="B2079" s="40"/>
      <c r="D2079" s="26"/>
      <c r="E2079" s="27"/>
      <c r="H2079" s="41"/>
      <c r="I2079" s="29"/>
      <c r="M2079" s="37"/>
      <c r="N2079" s="43"/>
    </row>
    <row r="2080" spans="1:14" x14ac:dyDescent="0.25">
      <c r="A2080" s="39"/>
      <c r="B2080" s="40"/>
      <c r="D2080" s="26"/>
      <c r="E2080" s="27"/>
      <c r="H2080" s="41"/>
      <c r="I2080" s="29"/>
      <c r="M2080" s="37"/>
      <c r="N2080" s="43"/>
    </row>
    <row r="2081" spans="1:14" x14ac:dyDescent="0.25">
      <c r="A2081" s="39"/>
      <c r="B2081" s="40"/>
      <c r="D2081" s="26"/>
      <c r="E2081" s="27"/>
      <c r="H2081" s="41"/>
      <c r="I2081" s="29"/>
      <c r="M2081" s="37"/>
      <c r="N2081" s="43"/>
    </row>
    <row r="2082" spans="1:14" x14ac:dyDescent="0.25">
      <c r="A2082" s="39"/>
      <c r="B2082" s="40"/>
      <c r="D2082" s="26"/>
      <c r="E2082" s="27"/>
      <c r="H2082" s="41"/>
      <c r="I2082" s="29"/>
      <c r="M2082" s="37"/>
      <c r="N2082" s="43"/>
    </row>
    <row r="2083" spans="1:14" x14ac:dyDescent="0.25">
      <c r="A2083" s="39"/>
      <c r="B2083" s="40"/>
      <c r="D2083" s="26"/>
      <c r="E2083" s="27"/>
      <c r="H2083" s="41"/>
      <c r="I2083" s="29"/>
      <c r="M2083" s="37"/>
      <c r="N2083" s="43"/>
    </row>
    <row r="2084" spans="1:14" x14ac:dyDescent="0.25">
      <c r="A2084" s="39"/>
      <c r="B2084" s="40"/>
      <c r="D2084" s="26"/>
      <c r="E2084" s="27"/>
      <c r="H2084" s="41"/>
      <c r="I2084" s="29"/>
      <c r="M2084" s="37"/>
      <c r="N2084" s="43"/>
    </row>
    <row r="2085" spans="1:14" x14ac:dyDescent="0.25">
      <c r="A2085" s="39"/>
      <c r="B2085" s="40"/>
      <c r="D2085" s="26"/>
      <c r="E2085" s="27"/>
      <c r="H2085" s="41"/>
      <c r="I2085" s="29"/>
      <c r="M2085" s="37"/>
      <c r="N2085" s="43"/>
    </row>
    <row r="2086" spans="1:14" x14ac:dyDescent="0.25">
      <c r="A2086" s="39"/>
      <c r="B2086" s="40"/>
      <c r="D2086" s="26"/>
      <c r="E2086" s="27"/>
      <c r="H2086" s="41"/>
      <c r="I2086" s="29"/>
      <c r="M2086" s="37"/>
      <c r="N2086" s="43"/>
    </row>
    <row r="2087" spans="1:14" x14ac:dyDescent="0.25">
      <c r="A2087" s="39"/>
      <c r="B2087" s="40"/>
      <c r="D2087" s="26"/>
      <c r="E2087" s="27"/>
      <c r="H2087" s="41"/>
      <c r="I2087" s="29"/>
      <c r="M2087" s="37"/>
      <c r="N2087" s="43"/>
    </row>
    <row r="2088" spans="1:14" x14ac:dyDescent="0.25">
      <c r="A2088" s="39"/>
      <c r="B2088" s="40"/>
      <c r="D2088" s="26"/>
      <c r="E2088" s="27"/>
      <c r="H2088" s="41"/>
      <c r="I2088" s="29"/>
      <c r="M2088" s="37"/>
      <c r="N2088" s="43"/>
    </row>
    <row r="2089" spans="1:14" x14ac:dyDescent="0.25">
      <c r="A2089" s="39"/>
      <c r="B2089" s="40"/>
      <c r="D2089" s="26"/>
      <c r="E2089" s="27"/>
      <c r="H2089" s="41"/>
      <c r="I2089" s="29"/>
      <c r="M2089" s="37"/>
      <c r="N2089" s="43"/>
    </row>
    <row r="2090" spans="1:14" x14ac:dyDescent="0.25">
      <c r="A2090" s="39"/>
      <c r="B2090" s="40"/>
      <c r="D2090" s="26"/>
      <c r="E2090" s="27"/>
      <c r="H2090" s="41"/>
      <c r="I2090" s="29"/>
      <c r="M2090" s="37"/>
      <c r="N2090" s="43"/>
    </row>
    <row r="2091" spans="1:14" x14ac:dyDescent="0.25">
      <c r="A2091" s="39"/>
      <c r="B2091" s="40"/>
      <c r="D2091" s="26"/>
      <c r="E2091" s="27"/>
      <c r="H2091" s="41"/>
      <c r="I2091" s="29"/>
      <c r="M2091" s="37"/>
      <c r="N2091" s="43"/>
    </row>
    <row r="2092" spans="1:14" x14ac:dyDescent="0.25">
      <c r="A2092" s="39"/>
      <c r="B2092" s="40"/>
      <c r="D2092" s="26"/>
      <c r="E2092" s="27"/>
      <c r="H2092" s="41"/>
      <c r="I2092" s="29"/>
      <c r="M2092" s="37"/>
      <c r="N2092" s="43"/>
    </row>
    <row r="2093" spans="1:14" x14ac:dyDescent="0.25">
      <c r="A2093" s="39"/>
      <c r="B2093" s="40"/>
      <c r="D2093" s="26"/>
      <c r="E2093" s="27"/>
      <c r="H2093" s="41"/>
      <c r="I2093" s="29"/>
      <c r="M2093" s="37"/>
      <c r="N2093" s="43"/>
    </row>
    <row r="2094" spans="1:14" x14ac:dyDescent="0.25">
      <c r="A2094" s="39"/>
      <c r="B2094" s="40"/>
      <c r="D2094" s="26"/>
      <c r="E2094" s="27"/>
      <c r="H2094" s="41"/>
      <c r="I2094" s="29"/>
      <c r="M2094" s="37"/>
      <c r="N2094" s="43"/>
    </row>
    <row r="2095" spans="1:14" x14ac:dyDescent="0.25">
      <c r="A2095" s="39"/>
      <c r="B2095" s="40"/>
      <c r="D2095" s="26"/>
      <c r="E2095" s="27"/>
      <c r="H2095" s="41"/>
      <c r="I2095" s="29"/>
      <c r="M2095" s="37"/>
      <c r="N2095" s="43"/>
    </row>
    <row r="2096" spans="1:14" x14ac:dyDescent="0.25">
      <c r="A2096" s="39"/>
      <c r="B2096" s="40"/>
      <c r="D2096" s="26"/>
      <c r="E2096" s="27"/>
      <c r="H2096" s="41"/>
      <c r="I2096" s="29"/>
      <c r="M2096" s="37"/>
      <c r="N2096" s="43"/>
    </row>
    <row r="2097" spans="1:14" x14ac:dyDescent="0.25">
      <c r="A2097" s="39"/>
      <c r="B2097" s="40"/>
      <c r="D2097" s="26"/>
      <c r="E2097" s="27"/>
      <c r="H2097" s="41"/>
      <c r="I2097" s="29"/>
      <c r="M2097" s="37"/>
      <c r="N2097" s="43"/>
    </row>
    <row r="2098" spans="1:14" x14ac:dyDescent="0.25">
      <c r="A2098" s="39"/>
      <c r="B2098" s="40"/>
      <c r="D2098" s="26"/>
      <c r="E2098" s="27"/>
      <c r="H2098" s="41"/>
      <c r="I2098" s="29"/>
      <c r="M2098" s="37"/>
      <c r="N2098" s="43"/>
    </row>
    <row r="2099" spans="1:14" x14ac:dyDescent="0.25">
      <c r="A2099" s="39"/>
      <c r="B2099" s="40"/>
      <c r="D2099" s="26"/>
      <c r="E2099" s="27"/>
      <c r="H2099" s="41"/>
      <c r="I2099" s="29"/>
      <c r="M2099" s="37"/>
      <c r="N2099" s="43"/>
    </row>
    <row r="2100" spans="1:14" x14ac:dyDescent="0.25">
      <c r="A2100" s="39"/>
      <c r="B2100" s="40"/>
      <c r="D2100" s="26"/>
      <c r="E2100" s="27"/>
      <c r="H2100" s="41"/>
      <c r="I2100" s="29"/>
      <c r="M2100" s="37"/>
      <c r="N2100" s="43"/>
    </row>
    <row r="2101" spans="1:14" x14ac:dyDescent="0.25">
      <c r="A2101" s="39"/>
      <c r="B2101" s="40"/>
      <c r="D2101" s="26"/>
      <c r="E2101" s="27"/>
      <c r="H2101" s="41"/>
      <c r="I2101" s="29"/>
      <c r="M2101" s="37"/>
      <c r="N2101" s="43"/>
    </row>
    <row r="2102" spans="1:14" x14ac:dyDescent="0.25">
      <c r="A2102" s="39"/>
      <c r="B2102" s="40"/>
      <c r="D2102" s="26"/>
      <c r="E2102" s="27"/>
      <c r="H2102" s="41"/>
      <c r="I2102" s="29"/>
      <c r="M2102" s="37"/>
      <c r="N2102" s="43"/>
    </row>
    <row r="2103" spans="1:14" x14ac:dyDescent="0.25">
      <c r="A2103" s="39"/>
      <c r="B2103" s="40"/>
      <c r="D2103" s="26"/>
      <c r="E2103" s="27"/>
      <c r="H2103" s="41"/>
      <c r="I2103" s="29"/>
      <c r="M2103" s="37"/>
      <c r="N2103" s="43"/>
    </row>
    <row r="2104" spans="1:14" x14ac:dyDescent="0.25">
      <c r="A2104" s="39"/>
      <c r="B2104" s="40"/>
      <c r="D2104" s="26"/>
      <c r="E2104" s="27"/>
      <c r="H2104" s="41"/>
      <c r="I2104" s="29"/>
      <c r="M2104" s="37"/>
      <c r="N2104" s="43"/>
    </row>
    <row r="2105" spans="1:14" x14ac:dyDescent="0.25">
      <c r="A2105" s="39"/>
      <c r="B2105" s="40"/>
      <c r="D2105" s="26"/>
      <c r="E2105" s="27"/>
      <c r="H2105" s="41"/>
      <c r="I2105" s="29"/>
      <c r="M2105" s="37"/>
      <c r="N2105" s="43"/>
    </row>
    <row r="2106" spans="1:14" x14ac:dyDescent="0.25">
      <c r="A2106" s="39"/>
      <c r="B2106" s="40"/>
      <c r="D2106" s="26"/>
      <c r="E2106" s="27"/>
      <c r="H2106" s="41"/>
      <c r="I2106" s="29"/>
      <c r="M2106" s="37"/>
      <c r="N2106" s="43"/>
    </row>
    <row r="2107" spans="1:14" x14ac:dyDescent="0.25">
      <c r="A2107" s="39"/>
      <c r="B2107" s="40"/>
      <c r="D2107" s="26"/>
      <c r="E2107" s="27"/>
      <c r="H2107" s="41"/>
      <c r="I2107" s="29"/>
      <c r="M2107" s="37"/>
      <c r="N2107" s="43"/>
    </row>
    <row r="2108" spans="1:14" x14ac:dyDescent="0.25">
      <c r="A2108" s="39"/>
      <c r="B2108" s="40"/>
      <c r="D2108" s="26"/>
      <c r="E2108" s="27"/>
      <c r="H2108" s="41"/>
      <c r="I2108" s="29"/>
      <c r="M2108" s="37"/>
      <c r="N2108" s="43"/>
    </row>
    <row r="2109" spans="1:14" x14ac:dyDescent="0.25">
      <c r="A2109" s="39"/>
      <c r="B2109" s="40"/>
      <c r="D2109" s="26"/>
      <c r="E2109" s="27"/>
      <c r="H2109" s="41"/>
      <c r="I2109" s="29"/>
      <c r="M2109" s="37"/>
      <c r="N2109" s="43"/>
    </row>
    <row r="2110" spans="1:14" x14ac:dyDescent="0.25">
      <c r="A2110" s="39"/>
      <c r="B2110" s="40"/>
      <c r="D2110" s="26"/>
      <c r="E2110" s="27"/>
      <c r="H2110" s="41"/>
      <c r="I2110" s="29"/>
      <c r="M2110" s="37"/>
      <c r="N2110" s="43"/>
    </row>
    <row r="2111" spans="1:14" x14ac:dyDescent="0.25">
      <c r="A2111" s="39"/>
      <c r="B2111" s="40"/>
      <c r="D2111" s="26"/>
      <c r="E2111" s="27"/>
      <c r="H2111" s="41"/>
      <c r="I2111" s="29"/>
      <c r="M2111" s="37"/>
      <c r="N2111" s="43"/>
    </row>
    <row r="2112" spans="1:14" x14ac:dyDescent="0.25">
      <c r="A2112" s="39"/>
      <c r="B2112" s="40"/>
      <c r="D2112" s="26"/>
      <c r="E2112" s="27"/>
      <c r="H2112" s="41"/>
      <c r="I2112" s="29"/>
      <c r="M2112" s="37"/>
      <c r="N2112" s="43"/>
    </row>
    <row r="2113" spans="1:14" x14ac:dyDescent="0.25">
      <c r="A2113" s="39"/>
      <c r="B2113" s="40"/>
      <c r="D2113" s="26"/>
      <c r="E2113" s="27"/>
      <c r="H2113" s="41"/>
      <c r="I2113" s="29"/>
      <c r="M2113" s="37"/>
      <c r="N2113" s="43"/>
    </row>
    <row r="2114" spans="1:14" x14ac:dyDescent="0.25">
      <c r="A2114" s="39"/>
      <c r="B2114" s="40"/>
      <c r="D2114" s="26"/>
      <c r="E2114" s="27"/>
      <c r="H2114" s="41"/>
      <c r="I2114" s="29"/>
      <c r="M2114" s="37"/>
      <c r="N2114" s="43"/>
    </row>
    <row r="2115" spans="1:14" x14ac:dyDescent="0.25">
      <c r="A2115" s="39"/>
      <c r="B2115" s="40"/>
      <c r="D2115" s="26"/>
      <c r="E2115" s="27"/>
      <c r="H2115" s="41"/>
      <c r="I2115" s="29"/>
      <c r="M2115" s="37"/>
      <c r="N2115" s="43"/>
    </row>
    <row r="2116" spans="1:14" x14ac:dyDescent="0.25">
      <c r="A2116" s="39"/>
      <c r="B2116" s="40"/>
      <c r="D2116" s="26"/>
      <c r="E2116" s="27"/>
      <c r="H2116" s="41"/>
      <c r="I2116" s="29"/>
      <c r="M2116" s="37"/>
      <c r="N2116" s="43"/>
    </row>
    <row r="2117" spans="1:14" x14ac:dyDescent="0.25">
      <c r="A2117" s="39"/>
      <c r="B2117" s="40"/>
      <c r="D2117" s="26"/>
      <c r="E2117" s="27"/>
      <c r="H2117" s="41"/>
      <c r="I2117" s="29"/>
      <c r="M2117" s="37"/>
      <c r="N2117" s="43"/>
    </row>
    <row r="2118" spans="1:14" x14ac:dyDescent="0.25">
      <c r="A2118" s="39"/>
      <c r="B2118" s="40"/>
      <c r="D2118" s="26"/>
      <c r="E2118" s="27"/>
      <c r="H2118" s="41"/>
      <c r="I2118" s="29"/>
      <c r="M2118" s="37"/>
      <c r="N2118" s="43"/>
    </row>
    <row r="2119" spans="1:14" x14ac:dyDescent="0.25">
      <c r="A2119" s="39"/>
      <c r="B2119" s="40"/>
      <c r="D2119" s="26"/>
      <c r="E2119" s="27"/>
      <c r="H2119" s="41"/>
      <c r="I2119" s="29"/>
      <c r="M2119" s="37"/>
      <c r="N2119" s="43"/>
    </row>
    <row r="2120" spans="1:14" x14ac:dyDescent="0.25">
      <c r="A2120" s="39"/>
      <c r="B2120" s="40"/>
      <c r="D2120" s="26"/>
      <c r="E2120" s="27"/>
      <c r="H2120" s="41"/>
      <c r="I2120" s="29"/>
      <c r="M2120" s="37"/>
      <c r="N2120" s="43"/>
    </row>
    <row r="2121" spans="1:14" x14ac:dyDescent="0.25">
      <c r="A2121" s="39"/>
      <c r="B2121" s="40"/>
      <c r="D2121" s="26"/>
      <c r="E2121" s="27"/>
      <c r="H2121" s="41"/>
      <c r="I2121" s="29"/>
      <c r="M2121" s="37"/>
      <c r="N2121" s="43"/>
    </row>
    <row r="2122" spans="1:14" x14ac:dyDescent="0.25">
      <c r="A2122" s="39"/>
      <c r="B2122" s="40"/>
      <c r="D2122" s="26"/>
      <c r="E2122" s="27"/>
      <c r="H2122" s="41"/>
      <c r="I2122" s="29"/>
      <c r="M2122" s="37"/>
      <c r="N2122" s="43"/>
    </row>
    <row r="2123" spans="1:14" x14ac:dyDescent="0.25">
      <c r="A2123" s="39"/>
      <c r="B2123" s="40"/>
      <c r="D2123" s="26"/>
      <c r="E2123" s="27"/>
      <c r="H2123" s="41"/>
      <c r="I2123" s="29"/>
      <c r="M2123" s="37"/>
      <c r="N2123" s="43"/>
    </row>
    <row r="2124" spans="1:14" x14ac:dyDescent="0.25">
      <c r="A2124" s="39"/>
      <c r="B2124" s="40"/>
      <c r="D2124" s="26"/>
      <c r="E2124" s="27"/>
      <c r="H2124" s="41"/>
      <c r="I2124" s="29"/>
      <c r="M2124" s="37"/>
      <c r="N2124" s="43"/>
    </row>
    <row r="2125" spans="1:14" x14ac:dyDescent="0.25">
      <c r="A2125" s="39"/>
      <c r="B2125" s="40"/>
      <c r="D2125" s="26"/>
      <c r="E2125" s="27"/>
      <c r="H2125" s="41"/>
      <c r="I2125" s="29"/>
      <c r="M2125" s="37"/>
      <c r="N2125" s="43"/>
    </row>
    <row r="2126" spans="1:14" x14ac:dyDescent="0.25">
      <c r="A2126" s="39"/>
      <c r="B2126" s="40"/>
      <c r="D2126" s="26"/>
      <c r="E2126" s="27"/>
      <c r="H2126" s="41"/>
      <c r="I2126" s="29"/>
      <c r="M2126" s="37"/>
      <c r="N2126" s="43"/>
    </row>
    <row r="2127" spans="1:14" x14ac:dyDescent="0.25">
      <c r="A2127" s="39"/>
      <c r="B2127" s="40"/>
      <c r="D2127" s="26"/>
      <c r="E2127" s="27"/>
      <c r="H2127" s="41"/>
      <c r="I2127" s="29"/>
      <c r="M2127" s="37"/>
      <c r="N2127" s="43"/>
    </row>
    <row r="2128" spans="1:14" x14ac:dyDescent="0.25">
      <c r="A2128" s="39"/>
      <c r="B2128" s="40"/>
      <c r="D2128" s="26"/>
      <c r="E2128" s="27"/>
      <c r="H2128" s="41"/>
      <c r="I2128" s="29"/>
      <c r="M2128" s="37"/>
      <c r="N2128" s="43"/>
    </row>
    <row r="2129" spans="1:14" x14ac:dyDescent="0.25">
      <c r="A2129" s="39"/>
      <c r="B2129" s="40"/>
      <c r="D2129" s="26"/>
      <c r="E2129" s="27"/>
      <c r="H2129" s="41"/>
      <c r="I2129" s="29"/>
      <c r="M2129" s="37"/>
      <c r="N2129" s="43"/>
    </row>
    <row r="2130" spans="1:14" x14ac:dyDescent="0.25">
      <c r="A2130" s="39"/>
      <c r="B2130" s="40"/>
      <c r="D2130" s="26"/>
      <c r="E2130" s="27"/>
      <c r="H2130" s="41"/>
      <c r="I2130" s="29"/>
      <c r="M2130" s="37"/>
      <c r="N2130" s="43"/>
    </row>
    <row r="2131" spans="1:14" x14ac:dyDescent="0.25">
      <c r="A2131" s="39"/>
      <c r="B2131" s="40"/>
      <c r="D2131" s="26"/>
      <c r="E2131" s="27"/>
      <c r="H2131" s="41"/>
      <c r="I2131" s="29"/>
      <c r="M2131" s="37"/>
      <c r="N2131" s="43"/>
    </row>
    <row r="2132" spans="1:14" x14ac:dyDescent="0.25">
      <c r="A2132" s="39"/>
      <c r="B2132" s="40"/>
      <c r="D2132" s="26"/>
      <c r="E2132" s="27"/>
      <c r="H2132" s="41"/>
      <c r="I2132" s="29"/>
      <c r="M2132" s="37"/>
      <c r="N2132" s="43"/>
    </row>
    <row r="2133" spans="1:14" x14ac:dyDescent="0.25">
      <c r="A2133" s="39"/>
      <c r="B2133" s="40"/>
      <c r="D2133" s="26"/>
      <c r="E2133" s="27"/>
      <c r="H2133" s="41"/>
      <c r="I2133" s="29"/>
      <c r="M2133" s="37"/>
      <c r="N2133" s="43"/>
    </row>
    <row r="2134" spans="1:14" x14ac:dyDescent="0.25">
      <c r="A2134" s="39"/>
      <c r="B2134" s="40"/>
      <c r="D2134" s="26"/>
      <c r="E2134" s="27"/>
      <c r="H2134" s="41"/>
      <c r="I2134" s="29"/>
      <c r="M2134" s="37"/>
      <c r="N2134" s="43"/>
    </row>
    <row r="2135" spans="1:14" x14ac:dyDescent="0.25">
      <c r="A2135" s="39"/>
      <c r="B2135" s="40"/>
      <c r="D2135" s="26"/>
      <c r="E2135" s="27"/>
      <c r="H2135" s="41"/>
      <c r="I2135" s="29"/>
      <c r="M2135" s="37"/>
      <c r="N2135" s="43"/>
    </row>
    <row r="2136" spans="1:14" x14ac:dyDescent="0.25">
      <c r="A2136" s="39"/>
      <c r="B2136" s="40"/>
      <c r="D2136" s="26"/>
      <c r="E2136" s="27"/>
      <c r="H2136" s="41"/>
      <c r="I2136" s="29"/>
      <c r="M2136" s="37"/>
      <c r="N2136" s="43"/>
    </row>
    <row r="2137" spans="1:14" x14ac:dyDescent="0.25">
      <c r="A2137" s="39"/>
      <c r="B2137" s="40"/>
      <c r="D2137" s="26"/>
      <c r="E2137" s="27"/>
      <c r="H2137" s="41"/>
      <c r="I2137" s="29"/>
      <c r="M2137" s="37"/>
      <c r="N2137" s="43"/>
    </row>
    <row r="2138" spans="1:14" x14ac:dyDescent="0.25">
      <c r="A2138" s="39"/>
      <c r="B2138" s="40"/>
      <c r="D2138" s="26"/>
      <c r="E2138" s="27"/>
      <c r="H2138" s="41"/>
      <c r="I2138" s="29"/>
      <c r="M2138" s="37"/>
      <c r="N2138" s="43"/>
    </row>
    <row r="2139" spans="1:14" x14ac:dyDescent="0.25">
      <c r="A2139" s="39"/>
      <c r="B2139" s="40"/>
      <c r="D2139" s="26"/>
      <c r="E2139" s="27"/>
      <c r="H2139" s="41"/>
      <c r="I2139" s="29"/>
      <c r="M2139" s="37"/>
      <c r="N2139" s="43"/>
    </row>
    <row r="2140" spans="1:14" x14ac:dyDescent="0.25">
      <c r="A2140" s="39"/>
      <c r="B2140" s="40"/>
      <c r="D2140" s="26"/>
      <c r="E2140" s="27"/>
      <c r="H2140" s="41"/>
      <c r="I2140" s="29"/>
      <c r="M2140" s="37"/>
      <c r="N2140" s="43"/>
    </row>
    <row r="2141" spans="1:14" x14ac:dyDescent="0.25">
      <c r="A2141" s="39"/>
      <c r="B2141" s="40"/>
      <c r="D2141" s="26"/>
      <c r="E2141" s="27"/>
      <c r="H2141" s="41"/>
      <c r="I2141" s="29"/>
      <c r="M2141" s="37"/>
      <c r="N2141" s="43"/>
    </row>
    <row r="2142" spans="1:14" x14ac:dyDescent="0.25">
      <c r="A2142" s="39"/>
      <c r="B2142" s="40"/>
      <c r="D2142" s="26"/>
      <c r="E2142" s="27"/>
      <c r="H2142" s="41"/>
      <c r="I2142" s="29"/>
      <c r="M2142" s="37"/>
      <c r="N2142" s="43"/>
    </row>
    <row r="2143" spans="1:14" x14ac:dyDescent="0.25">
      <c r="A2143" s="39"/>
      <c r="B2143" s="40"/>
      <c r="D2143" s="26"/>
      <c r="E2143" s="27"/>
      <c r="H2143" s="41"/>
      <c r="I2143" s="29"/>
      <c r="M2143" s="37"/>
      <c r="N2143" s="43"/>
    </row>
    <row r="2144" spans="1:14" x14ac:dyDescent="0.25">
      <c r="A2144" s="39"/>
      <c r="B2144" s="40"/>
      <c r="D2144" s="26"/>
      <c r="E2144" s="27"/>
      <c r="H2144" s="41"/>
      <c r="I2144" s="29"/>
      <c r="M2144" s="37"/>
      <c r="N2144" s="43"/>
    </row>
    <row r="2145" spans="1:14" x14ac:dyDescent="0.25">
      <c r="A2145" s="39"/>
      <c r="B2145" s="40"/>
      <c r="D2145" s="26"/>
      <c r="E2145" s="27"/>
      <c r="H2145" s="41"/>
      <c r="I2145" s="29"/>
      <c r="M2145" s="37"/>
      <c r="N2145" s="43"/>
    </row>
    <row r="2146" spans="1:14" x14ac:dyDescent="0.25">
      <c r="A2146" s="39"/>
      <c r="B2146" s="40"/>
      <c r="D2146" s="26"/>
      <c r="E2146" s="27"/>
      <c r="H2146" s="41"/>
      <c r="I2146" s="29"/>
      <c r="M2146" s="37"/>
      <c r="N2146" s="43"/>
    </row>
    <row r="2147" spans="1:14" x14ac:dyDescent="0.25">
      <c r="A2147" s="39"/>
      <c r="B2147" s="40"/>
      <c r="D2147" s="26"/>
      <c r="E2147" s="27"/>
      <c r="H2147" s="41"/>
      <c r="I2147" s="29"/>
      <c r="M2147" s="37"/>
      <c r="N2147" s="43"/>
    </row>
    <row r="2148" spans="1:14" x14ac:dyDescent="0.25">
      <c r="A2148" s="39"/>
      <c r="B2148" s="40"/>
      <c r="D2148" s="26"/>
      <c r="E2148" s="27"/>
      <c r="H2148" s="41"/>
      <c r="I2148" s="29"/>
      <c r="M2148" s="37"/>
      <c r="N2148" s="43"/>
    </row>
    <row r="2149" spans="1:14" x14ac:dyDescent="0.25">
      <c r="A2149" s="39"/>
      <c r="B2149" s="40"/>
      <c r="D2149" s="26"/>
      <c r="E2149" s="27"/>
      <c r="H2149" s="41"/>
      <c r="I2149" s="29"/>
      <c r="M2149" s="37"/>
      <c r="N2149" s="43"/>
    </row>
    <row r="2150" spans="1:14" x14ac:dyDescent="0.25">
      <c r="A2150" s="39"/>
      <c r="B2150" s="40"/>
      <c r="D2150" s="26"/>
      <c r="E2150" s="27"/>
      <c r="H2150" s="41"/>
      <c r="I2150" s="29"/>
      <c r="M2150" s="37"/>
      <c r="N2150" s="43"/>
    </row>
    <row r="2151" spans="1:14" x14ac:dyDescent="0.25">
      <c r="A2151" s="39"/>
      <c r="B2151" s="40"/>
      <c r="D2151" s="26"/>
      <c r="E2151" s="27"/>
      <c r="H2151" s="41"/>
      <c r="I2151" s="29"/>
      <c r="M2151" s="37"/>
      <c r="N2151" s="43"/>
    </row>
    <row r="2152" spans="1:14" x14ac:dyDescent="0.25">
      <c r="A2152" s="39"/>
      <c r="B2152" s="40"/>
      <c r="D2152" s="26"/>
      <c r="E2152" s="27"/>
      <c r="H2152" s="41"/>
      <c r="I2152" s="29"/>
      <c r="M2152" s="37"/>
      <c r="N2152" s="43"/>
    </row>
    <row r="2153" spans="1:14" x14ac:dyDescent="0.25">
      <c r="A2153" s="39"/>
      <c r="B2153" s="40"/>
      <c r="D2153" s="26"/>
      <c r="E2153" s="27"/>
      <c r="H2153" s="41"/>
      <c r="I2153" s="29"/>
      <c r="M2153" s="37"/>
      <c r="N2153" s="43"/>
    </row>
    <row r="2154" spans="1:14" x14ac:dyDescent="0.25">
      <c r="A2154" s="39"/>
      <c r="B2154" s="40"/>
      <c r="D2154" s="26"/>
      <c r="E2154" s="27"/>
      <c r="H2154" s="41"/>
      <c r="I2154" s="29"/>
      <c r="M2154" s="37"/>
      <c r="N2154" s="43"/>
    </row>
    <row r="2155" spans="1:14" x14ac:dyDescent="0.25">
      <c r="A2155" s="39"/>
      <c r="B2155" s="40"/>
      <c r="D2155" s="26"/>
      <c r="E2155" s="27"/>
      <c r="H2155" s="41"/>
      <c r="I2155" s="29"/>
      <c r="M2155" s="37"/>
      <c r="N2155" s="43"/>
    </row>
    <row r="2156" spans="1:14" x14ac:dyDescent="0.25">
      <c r="A2156" s="39"/>
      <c r="B2156" s="40"/>
      <c r="D2156" s="26"/>
      <c r="E2156" s="27"/>
      <c r="H2156" s="41"/>
      <c r="I2156" s="29"/>
      <c r="M2156" s="37"/>
      <c r="N2156" s="43"/>
    </row>
    <row r="2157" spans="1:14" x14ac:dyDescent="0.25">
      <c r="A2157" s="39"/>
      <c r="B2157" s="40"/>
      <c r="D2157" s="26"/>
      <c r="E2157" s="27"/>
      <c r="H2157" s="41"/>
      <c r="I2157" s="29"/>
      <c r="M2157" s="37"/>
      <c r="N2157" s="43"/>
    </row>
    <row r="2158" spans="1:14" x14ac:dyDescent="0.25">
      <c r="A2158" s="39"/>
      <c r="B2158" s="40"/>
      <c r="D2158" s="26"/>
      <c r="E2158" s="27"/>
      <c r="H2158" s="41"/>
      <c r="I2158" s="29"/>
      <c r="M2158" s="37"/>
      <c r="N2158" s="43"/>
    </row>
    <row r="2159" spans="1:14" x14ac:dyDescent="0.25">
      <c r="A2159" s="39"/>
      <c r="B2159" s="40"/>
      <c r="D2159" s="26"/>
      <c r="E2159" s="27"/>
      <c r="H2159" s="41"/>
      <c r="I2159" s="29"/>
      <c r="M2159" s="37"/>
      <c r="N2159" s="43"/>
    </row>
    <row r="2160" spans="1:14" x14ac:dyDescent="0.25">
      <c r="A2160" s="39"/>
      <c r="B2160" s="40"/>
      <c r="D2160" s="26"/>
      <c r="E2160" s="27"/>
      <c r="H2160" s="41"/>
      <c r="I2160" s="29"/>
      <c r="M2160" s="37"/>
      <c r="N2160" s="43"/>
    </row>
    <row r="2161" spans="1:14" x14ac:dyDescent="0.25">
      <c r="A2161" s="39"/>
      <c r="B2161" s="40"/>
      <c r="D2161" s="26"/>
      <c r="E2161" s="27"/>
      <c r="H2161" s="41"/>
      <c r="I2161" s="29"/>
      <c r="M2161" s="37"/>
      <c r="N2161" s="43"/>
    </row>
    <row r="2162" spans="1:14" x14ac:dyDescent="0.25">
      <c r="A2162" s="39"/>
      <c r="B2162" s="40"/>
      <c r="D2162" s="26"/>
      <c r="E2162" s="27"/>
      <c r="H2162" s="41"/>
      <c r="I2162" s="29"/>
      <c r="M2162" s="37"/>
      <c r="N2162" s="43"/>
    </row>
    <row r="2163" spans="1:14" x14ac:dyDescent="0.25">
      <c r="A2163" s="39"/>
      <c r="B2163" s="40"/>
      <c r="D2163" s="26"/>
      <c r="E2163" s="27"/>
      <c r="H2163" s="41"/>
      <c r="I2163" s="29"/>
      <c r="M2163" s="37"/>
      <c r="N2163" s="43"/>
    </row>
    <row r="2164" spans="1:14" x14ac:dyDescent="0.25">
      <c r="A2164" s="39"/>
      <c r="B2164" s="40"/>
      <c r="D2164" s="26"/>
      <c r="E2164" s="27"/>
      <c r="H2164" s="41"/>
      <c r="I2164" s="29"/>
      <c r="M2164" s="37"/>
      <c r="N2164" s="43"/>
    </row>
    <row r="2165" spans="1:14" x14ac:dyDescent="0.25">
      <c r="A2165" s="39"/>
      <c r="B2165" s="40"/>
      <c r="D2165" s="26"/>
      <c r="E2165" s="27"/>
      <c r="H2165" s="41"/>
      <c r="I2165" s="29"/>
      <c r="M2165" s="37"/>
      <c r="N2165" s="43"/>
    </row>
    <row r="2166" spans="1:14" x14ac:dyDescent="0.25">
      <c r="A2166" s="39"/>
      <c r="B2166" s="40"/>
      <c r="D2166" s="26"/>
      <c r="E2166" s="27"/>
      <c r="H2166" s="41"/>
      <c r="I2166" s="29"/>
      <c r="M2166" s="37"/>
      <c r="N2166" s="43"/>
    </row>
    <row r="2167" spans="1:14" x14ac:dyDescent="0.25">
      <c r="A2167" s="39"/>
      <c r="B2167" s="40"/>
      <c r="D2167" s="26"/>
      <c r="E2167" s="27"/>
      <c r="H2167" s="41"/>
      <c r="I2167" s="29"/>
      <c r="M2167" s="37"/>
      <c r="N2167" s="43"/>
    </row>
    <row r="2168" spans="1:14" x14ac:dyDescent="0.25">
      <c r="A2168" s="39"/>
      <c r="B2168" s="40"/>
      <c r="D2168" s="26"/>
      <c r="E2168" s="27"/>
      <c r="H2168" s="41"/>
      <c r="I2168" s="29"/>
      <c r="M2168" s="37"/>
      <c r="N2168" s="43"/>
    </row>
    <row r="2169" spans="1:14" x14ac:dyDescent="0.25">
      <c r="A2169" s="39"/>
      <c r="B2169" s="40"/>
      <c r="D2169" s="26"/>
      <c r="E2169" s="27"/>
      <c r="H2169" s="41"/>
      <c r="I2169" s="29"/>
      <c r="M2169" s="37"/>
      <c r="N2169" s="43"/>
    </row>
    <row r="2170" spans="1:14" x14ac:dyDescent="0.25">
      <c r="A2170" s="39"/>
      <c r="B2170" s="40"/>
      <c r="D2170" s="26"/>
      <c r="E2170" s="27"/>
      <c r="H2170" s="41"/>
      <c r="I2170" s="29"/>
      <c r="M2170" s="37"/>
      <c r="N2170" s="43"/>
    </row>
    <row r="2171" spans="1:14" x14ac:dyDescent="0.25">
      <c r="A2171" s="39"/>
      <c r="B2171" s="40"/>
      <c r="D2171" s="26"/>
      <c r="E2171" s="27"/>
      <c r="H2171" s="41"/>
      <c r="I2171" s="29"/>
      <c r="M2171" s="37"/>
      <c r="N2171" s="43"/>
    </row>
    <row r="2172" spans="1:14" x14ac:dyDescent="0.25">
      <c r="A2172" s="39"/>
      <c r="B2172" s="40"/>
      <c r="D2172" s="26"/>
      <c r="E2172" s="27"/>
      <c r="H2172" s="41"/>
      <c r="I2172" s="29"/>
      <c r="M2172" s="37"/>
      <c r="N2172" s="43"/>
    </row>
    <row r="2173" spans="1:14" x14ac:dyDescent="0.25">
      <c r="A2173" s="39"/>
      <c r="B2173" s="40"/>
      <c r="D2173" s="26"/>
      <c r="E2173" s="27"/>
      <c r="H2173" s="41"/>
      <c r="I2173" s="29"/>
      <c r="M2173" s="37"/>
      <c r="N2173" s="43"/>
    </row>
    <row r="2174" spans="1:14" x14ac:dyDescent="0.25">
      <c r="A2174" s="39"/>
      <c r="B2174" s="40"/>
      <c r="D2174" s="26"/>
      <c r="E2174" s="27"/>
      <c r="H2174" s="41"/>
      <c r="I2174" s="29"/>
      <c r="M2174" s="37"/>
      <c r="N2174" s="43"/>
    </row>
    <row r="2175" spans="1:14" x14ac:dyDescent="0.25">
      <c r="A2175" s="39"/>
      <c r="B2175" s="40"/>
      <c r="D2175" s="26"/>
      <c r="E2175" s="27"/>
      <c r="H2175" s="41"/>
      <c r="I2175" s="29"/>
      <c r="M2175" s="37"/>
      <c r="N2175" s="43"/>
    </row>
    <row r="2176" spans="1:14" x14ac:dyDescent="0.25">
      <c r="A2176" s="39"/>
      <c r="B2176" s="40"/>
      <c r="D2176" s="26"/>
      <c r="E2176" s="27"/>
      <c r="H2176" s="41"/>
      <c r="I2176" s="29"/>
      <c r="M2176" s="37"/>
      <c r="N2176" s="43"/>
    </row>
    <row r="2177" spans="1:14" x14ac:dyDescent="0.25">
      <c r="A2177" s="39"/>
      <c r="B2177" s="40"/>
      <c r="D2177" s="26"/>
      <c r="E2177" s="27"/>
      <c r="H2177" s="41"/>
      <c r="I2177" s="29"/>
      <c r="M2177" s="37"/>
      <c r="N2177" s="43"/>
    </row>
    <row r="2178" spans="1:14" x14ac:dyDescent="0.25">
      <c r="A2178" s="39"/>
      <c r="B2178" s="40"/>
      <c r="D2178" s="26"/>
      <c r="E2178" s="27"/>
      <c r="H2178" s="41"/>
      <c r="I2178" s="29"/>
      <c r="M2178" s="37"/>
      <c r="N2178" s="43"/>
    </row>
    <row r="2179" spans="1:14" x14ac:dyDescent="0.25">
      <c r="A2179" s="39"/>
      <c r="B2179" s="40"/>
      <c r="D2179" s="26"/>
      <c r="E2179" s="27"/>
      <c r="H2179" s="41"/>
      <c r="I2179" s="29"/>
      <c r="M2179" s="37"/>
      <c r="N2179" s="43"/>
    </row>
    <row r="2180" spans="1:14" x14ac:dyDescent="0.25">
      <c r="A2180" s="39"/>
      <c r="B2180" s="40"/>
      <c r="D2180" s="26"/>
      <c r="E2180" s="27"/>
      <c r="H2180" s="41"/>
      <c r="I2180" s="29"/>
      <c r="M2180" s="37"/>
      <c r="N2180" s="43"/>
    </row>
    <row r="2181" spans="1:14" x14ac:dyDescent="0.25">
      <c r="A2181" s="39"/>
      <c r="B2181" s="40"/>
      <c r="D2181" s="26"/>
      <c r="E2181" s="27"/>
      <c r="H2181" s="41"/>
      <c r="I2181" s="29"/>
      <c r="M2181" s="37"/>
      <c r="N2181" s="43"/>
    </row>
    <row r="2182" spans="1:14" x14ac:dyDescent="0.25">
      <c r="A2182" s="39"/>
      <c r="B2182" s="40"/>
      <c r="D2182" s="26"/>
      <c r="E2182" s="27"/>
      <c r="H2182" s="41"/>
      <c r="I2182" s="29"/>
      <c r="M2182" s="37"/>
      <c r="N2182" s="43"/>
    </row>
    <row r="2183" spans="1:14" x14ac:dyDescent="0.25">
      <c r="A2183" s="39"/>
      <c r="B2183" s="40"/>
      <c r="D2183" s="26"/>
      <c r="E2183" s="27"/>
      <c r="H2183" s="41"/>
      <c r="I2183" s="29"/>
      <c r="M2183" s="37"/>
      <c r="N2183" s="43"/>
    </row>
    <row r="2184" spans="1:14" x14ac:dyDescent="0.25">
      <c r="A2184" s="39"/>
      <c r="B2184" s="40"/>
      <c r="D2184" s="26"/>
      <c r="E2184" s="27"/>
      <c r="H2184" s="41"/>
      <c r="I2184" s="29"/>
      <c r="M2184" s="37"/>
      <c r="N2184" s="43"/>
    </row>
    <row r="2185" spans="1:14" x14ac:dyDescent="0.25">
      <c r="A2185" s="39"/>
      <c r="B2185" s="40"/>
      <c r="D2185" s="26"/>
      <c r="E2185" s="27"/>
      <c r="H2185" s="41"/>
      <c r="I2185" s="29"/>
      <c r="M2185" s="37"/>
      <c r="N2185" s="43"/>
    </row>
    <row r="2186" spans="1:14" x14ac:dyDescent="0.25">
      <c r="A2186" s="39"/>
      <c r="B2186" s="40"/>
      <c r="D2186" s="26"/>
      <c r="E2186" s="27"/>
      <c r="H2186" s="41"/>
      <c r="I2186" s="29"/>
      <c r="M2186" s="37"/>
      <c r="N2186" s="43"/>
    </row>
    <row r="2187" spans="1:14" x14ac:dyDescent="0.25">
      <c r="A2187" s="39"/>
      <c r="B2187" s="40"/>
      <c r="D2187" s="26"/>
      <c r="E2187" s="27"/>
      <c r="H2187" s="41"/>
      <c r="I2187" s="29"/>
      <c r="M2187" s="37"/>
      <c r="N2187" s="43"/>
    </row>
    <row r="2188" spans="1:14" x14ac:dyDescent="0.25">
      <c r="A2188" s="39"/>
      <c r="B2188" s="40"/>
      <c r="D2188" s="26"/>
      <c r="E2188" s="27"/>
      <c r="H2188" s="41"/>
      <c r="I2188" s="29"/>
      <c r="M2188" s="37"/>
      <c r="N2188" s="43"/>
    </row>
    <row r="2189" spans="1:14" x14ac:dyDescent="0.25">
      <c r="A2189" s="39"/>
      <c r="B2189" s="40"/>
      <c r="D2189" s="26"/>
      <c r="E2189" s="27"/>
      <c r="H2189" s="41"/>
      <c r="I2189" s="29"/>
      <c r="M2189" s="37"/>
      <c r="N2189" s="43"/>
    </row>
    <row r="2190" spans="1:14" x14ac:dyDescent="0.25">
      <c r="A2190" s="39"/>
      <c r="B2190" s="40"/>
      <c r="D2190" s="26"/>
      <c r="E2190" s="27"/>
      <c r="H2190" s="41"/>
      <c r="I2190" s="29"/>
      <c r="M2190" s="37"/>
      <c r="N2190" s="43"/>
    </row>
    <row r="2191" spans="1:14" x14ac:dyDescent="0.25">
      <c r="A2191" s="39"/>
      <c r="B2191" s="40"/>
      <c r="D2191" s="26"/>
      <c r="E2191" s="27"/>
      <c r="H2191" s="41"/>
      <c r="I2191" s="29"/>
      <c r="M2191" s="37"/>
      <c r="N2191" s="43"/>
    </row>
    <row r="2192" spans="1:14" x14ac:dyDescent="0.25">
      <c r="A2192" s="39"/>
      <c r="B2192" s="40"/>
      <c r="D2192" s="26"/>
      <c r="E2192" s="27"/>
      <c r="H2192" s="41"/>
      <c r="I2192" s="29"/>
      <c r="M2192" s="37"/>
      <c r="N2192" s="43"/>
    </row>
    <row r="2193" spans="1:14" x14ac:dyDescent="0.25">
      <c r="A2193" s="39"/>
      <c r="B2193" s="40"/>
      <c r="D2193" s="26"/>
      <c r="E2193" s="27"/>
      <c r="H2193" s="41"/>
      <c r="I2193" s="29"/>
      <c r="M2193" s="37"/>
      <c r="N2193" s="43"/>
    </row>
    <row r="2194" spans="1:14" x14ac:dyDescent="0.25">
      <c r="A2194" s="39"/>
      <c r="B2194" s="40"/>
      <c r="D2194" s="26"/>
      <c r="E2194" s="27"/>
      <c r="H2194" s="41"/>
      <c r="I2194" s="29"/>
      <c r="M2194" s="37"/>
      <c r="N2194" s="43"/>
    </row>
    <row r="2195" spans="1:14" x14ac:dyDescent="0.25">
      <c r="A2195" s="39"/>
      <c r="B2195" s="40"/>
      <c r="D2195" s="26"/>
      <c r="E2195" s="27"/>
      <c r="H2195" s="41"/>
      <c r="I2195" s="29"/>
      <c r="M2195" s="37"/>
      <c r="N2195" s="43"/>
    </row>
    <row r="2196" spans="1:14" x14ac:dyDescent="0.25">
      <c r="A2196" s="39"/>
      <c r="B2196" s="40"/>
      <c r="D2196" s="26"/>
      <c r="E2196" s="27"/>
      <c r="H2196" s="41"/>
      <c r="I2196" s="29"/>
      <c r="M2196" s="37"/>
      <c r="N2196" s="43"/>
    </row>
    <row r="2197" spans="1:14" x14ac:dyDescent="0.25">
      <c r="A2197" s="39"/>
      <c r="B2197" s="40"/>
      <c r="D2197" s="26"/>
      <c r="E2197" s="27"/>
      <c r="H2197" s="41"/>
      <c r="I2197" s="29"/>
      <c r="M2197" s="37"/>
      <c r="N2197" s="43"/>
    </row>
    <row r="2198" spans="1:14" x14ac:dyDescent="0.25">
      <c r="A2198" s="39"/>
      <c r="B2198" s="40"/>
      <c r="D2198" s="26"/>
      <c r="E2198" s="27"/>
      <c r="H2198" s="41"/>
      <c r="I2198" s="29"/>
      <c r="M2198" s="37"/>
      <c r="N2198" s="43"/>
    </row>
    <row r="2199" spans="1:14" x14ac:dyDescent="0.25">
      <c r="A2199" s="39"/>
      <c r="B2199" s="40"/>
      <c r="D2199" s="26"/>
      <c r="E2199" s="27"/>
      <c r="H2199" s="41"/>
      <c r="I2199" s="29"/>
      <c r="M2199" s="37"/>
      <c r="N2199" s="43"/>
    </row>
    <row r="2200" spans="1:14" x14ac:dyDescent="0.25">
      <c r="A2200" s="39"/>
      <c r="B2200" s="40"/>
      <c r="D2200" s="26"/>
      <c r="E2200" s="27"/>
      <c r="H2200" s="41"/>
      <c r="I2200" s="29"/>
      <c r="M2200" s="37"/>
      <c r="N2200" s="43"/>
    </row>
    <row r="2201" spans="1:14" x14ac:dyDescent="0.25">
      <c r="A2201" s="39"/>
      <c r="B2201" s="40"/>
      <c r="D2201" s="26"/>
      <c r="E2201" s="27"/>
      <c r="H2201" s="41"/>
      <c r="I2201" s="29"/>
      <c r="M2201" s="37"/>
      <c r="N2201" s="43"/>
    </row>
    <row r="2202" spans="1:14" x14ac:dyDescent="0.25">
      <c r="A2202" s="39"/>
      <c r="B2202" s="40"/>
      <c r="D2202" s="26"/>
      <c r="E2202" s="27"/>
      <c r="H2202" s="41"/>
      <c r="I2202" s="29"/>
      <c r="M2202" s="37"/>
      <c r="N2202" s="43"/>
    </row>
    <row r="2203" spans="1:14" x14ac:dyDescent="0.25">
      <c r="A2203" s="39"/>
      <c r="B2203" s="40"/>
      <c r="D2203" s="26"/>
      <c r="E2203" s="27"/>
      <c r="H2203" s="41"/>
      <c r="I2203" s="29"/>
      <c r="M2203" s="37"/>
      <c r="N2203" s="43"/>
    </row>
    <row r="2204" spans="1:14" x14ac:dyDescent="0.25">
      <c r="A2204" s="39"/>
      <c r="B2204" s="40"/>
      <c r="D2204" s="26"/>
      <c r="E2204" s="27"/>
      <c r="H2204" s="41"/>
      <c r="I2204" s="29"/>
      <c r="M2204" s="37"/>
      <c r="N2204" s="43"/>
    </row>
    <row r="2205" spans="1:14" x14ac:dyDescent="0.25">
      <c r="A2205" s="39"/>
      <c r="B2205" s="40"/>
      <c r="D2205" s="26"/>
      <c r="E2205" s="27"/>
      <c r="H2205" s="41"/>
      <c r="I2205" s="29"/>
      <c r="M2205" s="37"/>
      <c r="N2205" s="43"/>
    </row>
    <row r="2206" spans="1:14" x14ac:dyDescent="0.25">
      <c r="A2206" s="39"/>
      <c r="B2206" s="40"/>
      <c r="D2206" s="26"/>
      <c r="E2206" s="27"/>
      <c r="H2206" s="41"/>
      <c r="I2206" s="29"/>
      <c r="M2206" s="37"/>
      <c r="N2206" s="43"/>
    </row>
    <row r="2207" spans="1:14" x14ac:dyDescent="0.25">
      <c r="A2207" s="39"/>
      <c r="B2207" s="40"/>
      <c r="D2207" s="26"/>
      <c r="E2207" s="27"/>
      <c r="H2207" s="41"/>
      <c r="I2207" s="29"/>
      <c r="M2207" s="37"/>
      <c r="N2207" s="43"/>
    </row>
    <row r="2208" spans="1:14" x14ac:dyDescent="0.25">
      <c r="A2208" s="39"/>
      <c r="B2208" s="40"/>
      <c r="D2208" s="26"/>
      <c r="E2208" s="27"/>
      <c r="H2208" s="41"/>
      <c r="I2208" s="29"/>
      <c r="M2208" s="37"/>
      <c r="N2208" s="43"/>
    </row>
    <row r="2209" spans="1:14" x14ac:dyDescent="0.25">
      <c r="A2209" s="39"/>
      <c r="B2209" s="40"/>
      <c r="D2209" s="26"/>
      <c r="E2209" s="27"/>
      <c r="H2209" s="41"/>
      <c r="I2209" s="29"/>
      <c r="M2209" s="37"/>
      <c r="N2209" s="43"/>
    </row>
    <row r="2210" spans="1:14" x14ac:dyDescent="0.25">
      <c r="A2210" s="39"/>
      <c r="B2210" s="40"/>
      <c r="D2210" s="26"/>
      <c r="E2210" s="27"/>
      <c r="H2210" s="41"/>
      <c r="I2210" s="29"/>
      <c r="M2210" s="37"/>
      <c r="N2210" s="43"/>
    </row>
    <row r="2211" spans="1:14" x14ac:dyDescent="0.25">
      <c r="A2211" s="39"/>
      <c r="B2211" s="40"/>
      <c r="D2211" s="26"/>
      <c r="E2211" s="27"/>
      <c r="H2211" s="41"/>
      <c r="I2211" s="29"/>
      <c r="M2211" s="37"/>
      <c r="N2211" s="43"/>
    </row>
    <row r="2212" spans="1:14" x14ac:dyDescent="0.25">
      <c r="A2212" s="39"/>
      <c r="B2212" s="40"/>
      <c r="D2212" s="26"/>
      <c r="E2212" s="27"/>
      <c r="H2212" s="41"/>
      <c r="I2212" s="29"/>
      <c r="M2212" s="37"/>
      <c r="N2212" s="43"/>
    </row>
    <row r="2213" spans="1:14" x14ac:dyDescent="0.25">
      <c r="A2213" s="39"/>
      <c r="B2213" s="40"/>
      <c r="D2213" s="26"/>
      <c r="E2213" s="27"/>
      <c r="H2213" s="41"/>
      <c r="I2213" s="29"/>
      <c r="M2213" s="37"/>
      <c r="N2213" s="43"/>
    </row>
    <row r="2214" spans="1:14" x14ac:dyDescent="0.25">
      <c r="A2214" s="39"/>
      <c r="B2214" s="40"/>
      <c r="D2214" s="26"/>
      <c r="E2214" s="27"/>
      <c r="H2214" s="41"/>
      <c r="I2214" s="29"/>
      <c r="M2214" s="37"/>
      <c r="N2214" s="43"/>
    </row>
    <row r="2215" spans="1:14" x14ac:dyDescent="0.25">
      <c r="A2215" s="39"/>
      <c r="B2215" s="40"/>
      <c r="D2215" s="26"/>
      <c r="E2215" s="27"/>
      <c r="H2215" s="41"/>
      <c r="I2215" s="29"/>
      <c r="M2215" s="37"/>
      <c r="N2215" s="43"/>
    </row>
    <row r="2216" spans="1:14" x14ac:dyDescent="0.25">
      <c r="A2216" s="39"/>
      <c r="B2216" s="40"/>
      <c r="D2216" s="26"/>
      <c r="E2216" s="27"/>
      <c r="H2216" s="41"/>
      <c r="I2216" s="29"/>
      <c r="M2216" s="37"/>
      <c r="N2216" s="43"/>
    </row>
    <row r="2217" spans="1:14" x14ac:dyDescent="0.25">
      <c r="A2217" s="39"/>
      <c r="B2217" s="40"/>
      <c r="D2217" s="26"/>
      <c r="E2217" s="27"/>
      <c r="H2217" s="41"/>
      <c r="I2217" s="29"/>
      <c r="M2217" s="37"/>
      <c r="N2217" s="43"/>
    </row>
    <row r="2218" spans="1:14" x14ac:dyDescent="0.25">
      <c r="A2218" s="39"/>
      <c r="B2218" s="40"/>
      <c r="D2218" s="26"/>
      <c r="E2218" s="27"/>
      <c r="H2218" s="41"/>
      <c r="I2218" s="29"/>
      <c r="M2218" s="37"/>
      <c r="N2218" s="43"/>
    </row>
    <row r="2219" spans="1:14" x14ac:dyDescent="0.25">
      <c r="A2219" s="39"/>
      <c r="B2219" s="40"/>
      <c r="D2219" s="26"/>
      <c r="E2219" s="27"/>
      <c r="H2219" s="41"/>
      <c r="I2219" s="29"/>
      <c r="M2219" s="37"/>
      <c r="N2219" s="43"/>
    </row>
    <row r="2220" spans="1:14" x14ac:dyDescent="0.25">
      <c r="A2220" s="39"/>
      <c r="B2220" s="40"/>
      <c r="D2220" s="26"/>
      <c r="E2220" s="27"/>
      <c r="H2220" s="41"/>
      <c r="I2220" s="29"/>
      <c r="M2220" s="37"/>
      <c r="N2220" s="43"/>
    </row>
    <row r="2221" spans="1:14" x14ac:dyDescent="0.25">
      <c r="A2221" s="39"/>
      <c r="B2221" s="40"/>
      <c r="D2221" s="26"/>
      <c r="E2221" s="27"/>
      <c r="H2221" s="41"/>
      <c r="I2221" s="29"/>
      <c r="M2221" s="37"/>
      <c r="N2221" s="43"/>
    </row>
    <row r="2222" spans="1:14" x14ac:dyDescent="0.25">
      <c r="A2222" s="39"/>
      <c r="B2222" s="40"/>
      <c r="D2222" s="26"/>
      <c r="E2222" s="27"/>
      <c r="H2222" s="41"/>
      <c r="I2222" s="29"/>
      <c r="M2222" s="37"/>
      <c r="N2222" s="43"/>
    </row>
    <row r="2223" spans="1:14" x14ac:dyDescent="0.25">
      <c r="A2223" s="39"/>
      <c r="B2223" s="40"/>
      <c r="D2223" s="26"/>
      <c r="E2223" s="27"/>
      <c r="H2223" s="41"/>
      <c r="I2223" s="29"/>
      <c r="M2223" s="37"/>
      <c r="N2223" s="43"/>
    </row>
    <row r="2224" spans="1:14" x14ac:dyDescent="0.25">
      <c r="A2224" s="39"/>
      <c r="B2224" s="40"/>
      <c r="D2224" s="26"/>
      <c r="E2224" s="27"/>
      <c r="H2224" s="41"/>
      <c r="I2224" s="29"/>
      <c r="M2224" s="37"/>
      <c r="N2224" s="43"/>
    </row>
    <row r="2225" spans="1:14" x14ac:dyDescent="0.25">
      <c r="A2225" s="39"/>
      <c r="B2225" s="40"/>
      <c r="D2225" s="26"/>
      <c r="E2225" s="27"/>
      <c r="H2225" s="41"/>
      <c r="I2225" s="29"/>
      <c r="M2225" s="37"/>
      <c r="N2225" s="43"/>
    </row>
    <row r="2226" spans="1:14" x14ac:dyDescent="0.25">
      <c r="A2226" s="39"/>
      <c r="B2226" s="40"/>
      <c r="D2226" s="26"/>
      <c r="E2226" s="27"/>
      <c r="H2226" s="41"/>
      <c r="I2226" s="29"/>
      <c r="M2226" s="37"/>
      <c r="N2226" s="43"/>
    </row>
    <row r="2227" spans="1:14" x14ac:dyDescent="0.25">
      <c r="A2227" s="39"/>
      <c r="B2227" s="40"/>
      <c r="D2227" s="26"/>
      <c r="E2227" s="27"/>
      <c r="H2227" s="41"/>
      <c r="I2227" s="29"/>
      <c r="M2227" s="37"/>
      <c r="N2227" s="43"/>
    </row>
    <row r="2228" spans="1:14" x14ac:dyDescent="0.25">
      <c r="A2228" s="39"/>
      <c r="B2228" s="40"/>
      <c r="D2228" s="26"/>
      <c r="E2228" s="27"/>
      <c r="H2228" s="41"/>
      <c r="I2228" s="29"/>
      <c r="M2228" s="37"/>
      <c r="N2228" s="43"/>
    </row>
    <row r="2229" spans="1:14" x14ac:dyDescent="0.25">
      <c r="A2229" s="39"/>
      <c r="B2229" s="40"/>
      <c r="D2229" s="26"/>
      <c r="E2229" s="27"/>
      <c r="H2229" s="41"/>
      <c r="I2229" s="29"/>
      <c r="M2229" s="37"/>
      <c r="N2229" s="43"/>
    </row>
    <row r="2230" spans="1:14" x14ac:dyDescent="0.25">
      <c r="A2230" s="39"/>
      <c r="B2230" s="40"/>
      <c r="D2230" s="26"/>
      <c r="E2230" s="27"/>
      <c r="H2230" s="41"/>
      <c r="I2230" s="29"/>
      <c r="M2230" s="37"/>
      <c r="N2230" s="43"/>
    </row>
    <row r="2231" spans="1:14" x14ac:dyDescent="0.25">
      <c r="A2231" s="39"/>
      <c r="B2231" s="40"/>
      <c r="D2231" s="26"/>
      <c r="E2231" s="27"/>
      <c r="H2231" s="41"/>
      <c r="I2231" s="29"/>
      <c r="M2231" s="37"/>
      <c r="N2231" s="43"/>
    </row>
    <row r="2232" spans="1:14" x14ac:dyDescent="0.25">
      <c r="A2232" s="39"/>
      <c r="B2232" s="40"/>
      <c r="D2232" s="26"/>
      <c r="E2232" s="27"/>
      <c r="H2232" s="41"/>
      <c r="I2232" s="29"/>
      <c r="M2232" s="37"/>
      <c r="N2232" s="43"/>
    </row>
    <row r="2233" spans="1:14" x14ac:dyDescent="0.25">
      <c r="A2233" s="39"/>
      <c r="B2233" s="40"/>
      <c r="D2233" s="26"/>
      <c r="E2233" s="27"/>
      <c r="H2233" s="41"/>
      <c r="I2233" s="29"/>
      <c r="M2233" s="37"/>
      <c r="N2233" s="43"/>
    </row>
    <row r="2234" spans="1:14" x14ac:dyDescent="0.25">
      <c r="A2234" s="39"/>
      <c r="B2234" s="40"/>
      <c r="D2234" s="26"/>
      <c r="E2234" s="27"/>
      <c r="H2234" s="41"/>
      <c r="I2234" s="29"/>
      <c r="M2234" s="37"/>
      <c r="N2234" s="43"/>
    </row>
    <row r="2235" spans="1:14" x14ac:dyDescent="0.25">
      <c r="A2235" s="39"/>
      <c r="B2235" s="40"/>
      <c r="D2235" s="26"/>
      <c r="E2235" s="27"/>
      <c r="H2235" s="41"/>
      <c r="I2235" s="29"/>
      <c r="M2235" s="37"/>
      <c r="N2235" s="43"/>
    </row>
    <row r="2236" spans="1:14" x14ac:dyDescent="0.25">
      <c r="A2236" s="39"/>
      <c r="B2236" s="40"/>
      <c r="D2236" s="26"/>
      <c r="E2236" s="27"/>
      <c r="H2236" s="41"/>
      <c r="I2236" s="29"/>
      <c r="M2236" s="37"/>
      <c r="N2236" s="43"/>
    </row>
    <row r="2237" spans="1:14" x14ac:dyDescent="0.25">
      <c r="A2237" s="39"/>
      <c r="B2237" s="40"/>
      <c r="D2237" s="26"/>
      <c r="E2237" s="27"/>
      <c r="H2237" s="41"/>
      <c r="I2237" s="29"/>
      <c r="M2237" s="37"/>
      <c r="N2237" s="43"/>
    </row>
    <row r="2238" spans="1:14" x14ac:dyDescent="0.25">
      <c r="A2238" s="39"/>
      <c r="B2238" s="40"/>
      <c r="D2238" s="26"/>
      <c r="E2238" s="27"/>
      <c r="H2238" s="41"/>
      <c r="I2238" s="29"/>
      <c r="M2238" s="37"/>
      <c r="N2238" s="43"/>
    </row>
    <row r="2239" spans="1:14" x14ac:dyDescent="0.25">
      <c r="A2239" s="39"/>
      <c r="B2239" s="40"/>
      <c r="D2239" s="26"/>
      <c r="E2239" s="27"/>
      <c r="H2239" s="41"/>
      <c r="I2239" s="29"/>
      <c r="M2239" s="37"/>
      <c r="N2239" s="43"/>
    </row>
    <row r="2240" spans="1:14" x14ac:dyDescent="0.25">
      <c r="A2240" s="39"/>
      <c r="B2240" s="40"/>
      <c r="D2240" s="26"/>
      <c r="E2240" s="27"/>
      <c r="H2240" s="41"/>
      <c r="I2240" s="29"/>
      <c r="M2240" s="37"/>
      <c r="N2240" s="43"/>
    </row>
    <row r="2241" spans="1:14" x14ac:dyDescent="0.25">
      <c r="A2241" s="39"/>
      <c r="B2241" s="40"/>
      <c r="D2241" s="26"/>
      <c r="E2241" s="27"/>
      <c r="H2241" s="41"/>
      <c r="I2241" s="29"/>
      <c r="M2241" s="37"/>
      <c r="N2241" s="43"/>
    </row>
    <row r="2242" spans="1:14" x14ac:dyDescent="0.25">
      <c r="A2242" s="39"/>
      <c r="B2242" s="40"/>
      <c r="D2242" s="26"/>
      <c r="E2242" s="27"/>
      <c r="H2242" s="41"/>
      <c r="I2242" s="29"/>
      <c r="M2242" s="37"/>
      <c r="N2242" s="43"/>
    </row>
    <row r="2243" spans="1:14" x14ac:dyDescent="0.25">
      <c r="A2243" s="39"/>
      <c r="B2243" s="40"/>
      <c r="D2243" s="26"/>
      <c r="E2243" s="27"/>
      <c r="H2243" s="41"/>
      <c r="I2243" s="29"/>
      <c r="M2243" s="37"/>
      <c r="N2243" s="43"/>
    </row>
    <row r="2244" spans="1:14" x14ac:dyDescent="0.25">
      <c r="A2244" s="39"/>
      <c r="B2244" s="40"/>
      <c r="D2244" s="26"/>
      <c r="E2244" s="27"/>
      <c r="H2244" s="41"/>
      <c r="I2244" s="29"/>
      <c r="M2244" s="37"/>
      <c r="N2244" s="43"/>
    </row>
    <row r="2245" spans="1:14" x14ac:dyDescent="0.25">
      <c r="A2245" s="39"/>
      <c r="B2245" s="40"/>
      <c r="D2245" s="26"/>
      <c r="E2245" s="27"/>
      <c r="H2245" s="41"/>
      <c r="I2245" s="29"/>
      <c r="M2245" s="37"/>
      <c r="N2245" s="43"/>
    </row>
    <row r="2246" spans="1:14" x14ac:dyDescent="0.25">
      <c r="A2246" s="39"/>
      <c r="B2246" s="40"/>
      <c r="D2246" s="26"/>
      <c r="E2246" s="27"/>
      <c r="H2246" s="41"/>
      <c r="I2246" s="29"/>
      <c r="M2246" s="37"/>
      <c r="N2246" s="43"/>
    </row>
    <row r="2247" spans="1:14" x14ac:dyDescent="0.25">
      <c r="A2247" s="39"/>
      <c r="B2247" s="40"/>
      <c r="D2247" s="26"/>
      <c r="E2247" s="27"/>
      <c r="H2247" s="41"/>
      <c r="I2247" s="29"/>
      <c r="M2247" s="37"/>
      <c r="N2247" s="43"/>
    </row>
    <row r="2248" spans="1:14" x14ac:dyDescent="0.25">
      <c r="A2248" s="39"/>
      <c r="B2248" s="40"/>
      <c r="D2248" s="26"/>
      <c r="E2248" s="27"/>
      <c r="H2248" s="41"/>
      <c r="I2248" s="29"/>
      <c r="M2248" s="37"/>
      <c r="N2248" s="43"/>
    </row>
    <row r="2249" spans="1:14" x14ac:dyDescent="0.25">
      <c r="A2249" s="39"/>
      <c r="B2249" s="40"/>
      <c r="D2249" s="26"/>
      <c r="E2249" s="27"/>
      <c r="H2249" s="41"/>
      <c r="I2249" s="29"/>
      <c r="M2249" s="37"/>
      <c r="N2249" s="43"/>
    </row>
    <row r="2250" spans="1:14" x14ac:dyDescent="0.25">
      <c r="A2250" s="39"/>
      <c r="B2250" s="40"/>
      <c r="D2250" s="26"/>
      <c r="E2250" s="27"/>
      <c r="H2250" s="41"/>
      <c r="I2250" s="29"/>
      <c r="M2250" s="37"/>
      <c r="N2250" s="43"/>
    </row>
    <row r="2251" spans="1:14" x14ac:dyDescent="0.25">
      <c r="A2251" s="39"/>
      <c r="B2251" s="40"/>
      <c r="D2251" s="26"/>
      <c r="E2251" s="27"/>
      <c r="H2251" s="41"/>
      <c r="I2251" s="29"/>
      <c r="M2251" s="37"/>
      <c r="N2251" s="43"/>
    </row>
    <row r="2252" spans="1:14" x14ac:dyDescent="0.25">
      <c r="A2252" s="39"/>
      <c r="B2252" s="40"/>
      <c r="D2252" s="26"/>
      <c r="E2252" s="27"/>
      <c r="H2252" s="41"/>
      <c r="I2252" s="29"/>
      <c r="M2252" s="37"/>
      <c r="N2252" s="43"/>
    </row>
    <row r="2253" spans="1:14" x14ac:dyDescent="0.25">
      <c r="A2253" s="39"/>
      <c r="B2253" s="40"/>
      <c r="D2253" s="26"/>
      <c r="E2253" s="27"/>
      <c r="H2253" s="41"/>
      <c r="I2253" s="29"/>
      <c r="M2253" s="37"/>
      <c r="N2253" s="43"/>
    </row>
    <row r="2254" spans="1:14" x14ac:dyDescent="0.25">
      <c r="A2254" s="39"/>
      <c r="B2254" s="40"/>
      <c r="D2254" s="26"/>
      <c r="E2254" s="27"/>
      <c r="H2254" s="41"/>
      <c r="I2254" s="29"/>
      <c r="M2254" s="37"/>
      <c r="N2254" s="43"/>
    </row>
    <row r="2255" spans="1:14" x14ac:dyDescent="0.25">
      <c r="A2255" s="39"/>
      <c r="B2255" s="40"/>
      <c r="D2255" s="26"/>
      <c r="E2255" s="27"/>
      <c r="H2255" s="41"/>
      <c r="I2255" s="29"/>
      <c r="M2255" s="37"/>
      <c r="N2255" s="43"/>
    </row>
    <row r="2256" spans="1:14" x14ac:dyDescent="0.25">
      <c r="A2256" s="39"/>
      <c r="B2256" s="40"/>
      <c r="D2256" s="26"/>
      <c r="E2256" s="27"/>
      <c r="H2256" s="41"/>
      <c r="I2256" s="29"/>
      <c r="M2256" s="37"/>
      <c r="N2256" s="43"/>
    </row>
    <row r="2257" spans="1:14" x14ac:dyDescent="0.25">
      <c r="A2257" s="39"/>
      <c r="B2257" s="40"/>
      <c r="D2257" s="26"/>
      <c r="E2257" s="27"/>
      <c r="H2257" s="41"/>
      <c r="I2257" s="29"/>
      <c r="M2257" s="37"/>
      <c r="N2257" s="43"/>
    </row>
    <row r="2258" spans="1:14" x14ac:dyDescent="0.25">
      <c r="A2258" s="39"/>
      <c r="B2258" s="40"/>
      <c r="D2258" s="26"/>
      <c r="E2258" s="27"/>
      <c r="H2258" s="41"/>
      <c r="I2258" s="29"/>
      <c r="M2258" s="37"/>
      <c r="N2258" s="43"/>
    </row>
    <row r="2259" spans="1:14" x14ac:dyDescent="0.25">
      <c r="A2259" s="39"/>
      <c r="B2259" s="40"/>
      <c r="D2259" s="26"/>
      <c r="E2259" s="27"/>
      <c r="H2259" s="41"/>
      <c r="I2259" s="29"/>
      <c r="M2259" s="37"/>
      <c r="N2259" s="43"/>
    </row>
    <row r="2260" spans="1:14" x14ac:dyDescent="0.25">
      <c r="A2260" s="39"/>
      <c r="B2260" s="40"/>
      <c r="D2260" s="26"/>
      <c r="E2260" s="27"/>
      <c r="H2260" s="41"/>
      <c r="I2260" s="29"/>
      <c r="M2260" s="37"/>
      <c r="N2260" s="43"/>
    </row>
    <row r="2261" spans="1:14" x14ac:dyDescent="0.25">
      <c r="A2261" s="39"/>
      <c r="B2261" s="40"/>
      <c r="D2261" s="26"/>
      <c r="E2261" s="27"/>
      <c r="H2261" s="41"/>
      <c r="I2261" s="29"/>
      <c r="M2261" s="37"/>
      <c r="N2261" s="43"/>
    </row>
    <row r="2262" spans="1:14" x14ac:dyDescent="0.25">
      <c r="A2262" s="39"/>
      <c r="B2262" s="40"/>
      <c r="D2262" s="26"/>
      <c r="E2262" s="27"/>
      <c r="H2262" s="41"/>
      <c r="I2262" s="29"/>
      <c r="M2262" s="37"/>
      <c r="N2262" s="43"/>
    </row>
    <row r="2263" spans="1:14" x14ac:dyDescent="0.25">
      <c r="A2263" s="39"/>
      <c r="B2263" s="40"/>
      <c r="D2263" s="26"/>
      <c r="E2263" s="27"/>
      <c r="H2263" s="41"/>
      <c r="I2263" s="29"/>
      <c r="M2263" s="37"/>
      <c r="N2263" s="43"/>
    </row>
    <row r="2264" spans="1:14" x14ac:dyDescent="0.25">
      <c r="A2264" s="39"/>
      <c r="B2264" s="40"/>
      <c r="D2264" s="26"/>
      <c r="E2264" s="27"/>
      <c r="H2264" s="41"/>
      <c r="I2264" s="29"/>
      <c r="M2264" s="37"/>
      <c r="N2264" s="43"/>
    </row>
    <row r="2265" spans="1:14" x14ac:dyDescent="0.25">
      <c r="A2265" s="39"/>
      <c r="B2265" s="40"/>
      <c r="D2265" s="26"/>
      <c r="E2265" s="27"/>
      <c r="H2265" s="41"/>
      <c r="I2265" s="29"/>
      <c r="M2265" s="37"/>
      <c r="N2265" s="43"/>
    </row>
    <row r="2266" spans="1:14" x14ac:dyDescent="0.25">
      <c r="A2266" s="39"/>
      <c r="B2266" s="40"/>
      <c r="D2266" s="26"/>
      <c r="E2266" s="27"/>
      <c r="H2266" s="41"/>
      <c r="I2266" s="29"/>
      <c r="M2266" s="37"/>
      <c r="N2266" s="43"/>
    </row>
    <row r="2267" spans="1:14" x14ac:dyDescent="0.25">
      <c r="A2267" s="39"/>
      <c r="B2267" s="40"/>
      <c r="D2267" s="26"/>
      <c r="E2267" s="27"/>
      <c r="H2267" s="41"/>
      <c r="I2267" s="29"/>
      <c r="M2267" s="37"/>
      <c r="N2267" s="43"/>
    </row>
    <row r="2268" spans="1:14" x14ac:dyDescent="0.25">
      <c r="A2268" s="39"/>
      <c r="B2268" s="40"/>
      <c r="D2268" s="26"/>
      <c r="E2268" s="27"/>
      <c r="H2268" s="41"/>
      <c r="I2268" s="29"/>
      <c r="M2268" s="37"/>
      <c r="N2268" s="43"/>
    </row>
    <row r="2269" spans="1:14" x14ac:dyDescent="0.25">
      <c r="A2269" s="39"/>
      <c r="B2269" s="40"/>
      <c r="D2269" s="26"/>
      <c r="E2269" s="27"/>
      <c r="H2269" s="41"/>
      <c r="I2269" s="29"/>
      <c r="M2269" s="37"/>
      <c r="N2269" s="43"/>
    </row>
    <row r="2270" spans="1:14" x14ac:dyDescent="0.25">
      <c r="A2270" s="39"/>
      <c r="B2270" s="40"/>
      <c r="D2270" s="26"/>
      <c r="E2270" s="27"/>
      <c r="H2270" s="41"/>
      <c r="I2270" s="29"/>
      <c r="M2270" s="37"/>
      <c r="N2270" s="43"/>
    </row>
    <row r="2271" spans="1:14" x14ac:dyDescent="0.25">
      <c r="A2271" s="39"/>
      <c r="B2271" s="40"/>
      <c r="D2271" s="26"/>
      <c r="E2271" s="27"/>
      <c r="H2271" s="41"/>
      <c r="I2271" s="29"/>
      <c r="M2271" s="37"/>
      <c r="N2271" s="43"/>
    </row>
    <row r="2272" spans="1:14" x14ac:dyDescent="0.25">
      <c r="A2272" s="39"/>
      <c r="B2272" s="40"/>
      <c r="D2272" s="26"/>
      <c r="E2272" s="27"/>
      <c r="H2272" s="41"/>
      <c r="I2272" s="29"/>
      <c r="M2272" s="37"/>
      <c r="N2272" s="43"/>
    </row>
    <row r="2273" spans="1:14" x14ac:dyDescent="0.25">
      <c r="A2273" s="39"/>
      <c r="B2273" s="40"/>
      <c r="D2273" s="26"/>
      <c r="E2273" s="27"/>
      <c r="H2273" s="41"/>
      <c r="I2273" s="29"/>
      <c r="M2273" s="37"/>
      <c r="N2273" s="43"/>
    </row>
    <row r="2274" spans="1:14" x14ac:dyDescent="0.25">
      <c r="A2274" s="39"/>
      <c r="B2274" s="40"/>
      <c r="D2274" s="26"/>
      <c r="E2274" s="27"/>
      <c r="H2274" s="41"/>
      <c r="I2274" s="29"/>
      <c r="M2274" s="37"/>
      <c r="N2274" s="43"/>
    </row>
    <row r="2275" spans="1:14" x14ac:dyDescent="0.25">
      <c r="A2275" s="39"/>
      <c r="B2275" s="40"/>
      <c r="D2275" s="26"/>
      <c r="E2275" s="27"/>
      <c r="H2275" s="41"/>
      <c r="I2275" s="29"/>
      <c r="M2275" s="37"/>
      <c r="N2275" s="43"/>
    </row>
    <row r="2276" spans="1:14" x14ac:dyDescent="0.25">
      <c r="A2276" s="39"/>
      <c r="B2276" s="40"/>
      <c r="D2276" s="26"/>
      <c r="E2276" s="27"/>
      <c r="H2276" s="41"/>
      <c r="I2276" s="29"/>
      <c r="M2276" s="37"/>
      <c r="N2276" s="43"/>
    </row>
    <row r="2277" spans="1:14" x14ac:dyDescent="0.25">
      <c r="A2277" s="39"/>
      <c r="B2277" s="40"/>
      <c r="D2277" s="26"/>
      <c r="E2277" s="27"/>
      <c r="H2277" s="41"/>
      <c r="I2277" s="29"/>
      <c r="M2277" s="37"/>
      <c r="N2277" s="43"/>
    </row>
    <row r="2278" spans="1:14" x14ac:dyDescent="0.25">
      <c r="A2278" s="39"/>
      <c r="B2278" s="40"/>
      <c r="D2278" s="26"/>
      <c r="E2278" s="27"/>
      <c r="H2278" s="41"/>
      <c r="I2278" s="29"/>
      <c r="M2278" s="37"/>
      <c r="N2278" s="43"/>
    </row>
    <row r="2279" spans="1:14" x14ac:dyDescent="0.25">
      <c r="A2279" s="39"/>
      <c r="B2279" s="40"/>
      <c r="D2279" s="26"/>
      <c r="E2279" s="27"/>
      <c r="H2279" s="41"/>
      <c r="I2279" s="29"/>
      <c r="M2279" s="37"/>
      <c r="N2279" s="43"/>
    </row>
    <row r="2280" spans="1:14" x14ac:dyDescent="0.25">
      <c r="A2280" s="39"/>
      <c r="B2280" s="40"/>
      <c r="D2280" s="26"/>
      <c r="E2280" s="27"/>
      <c r="H2280" s="41"/>
      <c r="I2280" s="29"/>
      <c r="M2280" s="37"/>
      <c r="N2280" s="43"/>
    </row>
    <row r="2281" spans="1:14" x14ac:dyDescent="0.25">
      <c r="A2281" s="39"/>
      <c r="B2281" s="40"/>
      <c r="D2281" s="26"/>
      <c r="E2281" s="27"/>
      <c r="H2281" s="41"/>
      <c r="I2281" s="29"/>
      <c r="M2281" s="37"/>
      <c r="N2281" s="43"/>
    </row>
    <row r="2282" spans="1:14" x14ac:dyDescent="0.25">
      <c r="A2282" s="39"/>
      <c r="B2282" s="40"/>
      <c r="D2282" s="26"/>
      <c r="E2282" s="27"/>
      <c r="H2282" s="41"/>
      <c r="I2282" s="29"/>
      <c r="M2282" s="37"/>
      <c r="N2282" s="43"/>
    </row>
    <row r="2283" spans="1:14" x14ac:dyDescent="0.25">
      <c r="A2283" s="39"/>
      <c r="B2283" s="40"/>
      <c r="D2283" s="26"/>
      <c r="E2283" s="27"/>
      <c r="H2283" s="41"/>
      <c r="I2283" s="29"/>
      <c r="M2283" s="37"/>
      <c r="N2283" s="43"/>
    </row>
    <row r="2284" spans="1:14" x14ac:dyDescent="0.25">
      <c r="A2284" s="39"/>
      <c r="B2284" s="40"/>
      <c r="D2284" s="26"/>
      <c r="E2284" s="27"/>
      <c r="H2284" s="41"/>
      <c r="I2284" s="29"/>
      <c r="M2284" s="37"/>
      <c r="N2284" s="43"/>
    </row>
    <row r="2285" spans="1:14" x14ac:dyDescent="0.25">
      <c r="A2285" s="39"/>
      <c r="B2285" s="40"/>
      <c r="D2285" s="26"/>
      <c r="E2285" s="27"/>
      <c r="H2285" s="41"/>
      <c r="I2285" s="29"/>
      <c r="M2285" s="37"/>
      <c r="N2285" s="43"/>
    </row>
    <row r="2286" spans="1:14" x14ac:dyDescent="0.25">
      <c r="A2286" s="39"/>
      <c r="B2286" s="40"/>
      <c r="D2286" s="26"/>
      <c r="E2286" s="27"/>
      <c r="H2286" s="41"/>
      <c r="I2286" s="29"/>
      <c r="M2286" s="37"/>
      <c r="N2286" s="43"/>
    </row>
    <row r="2287" spans="1:14" x14ac:dyDescent="0.25">
      <c r="A2287" s="39"/>
      <c r="B2287" s="40"/>
      <c r="D2287" s="26"/>
      <c r="E2287" s="27"/>
      <c r="H2287" s="41"/>
      <c r="I2287" s="29"/>
      <c r="M2287" s="37"/>
      <c r="N2287" s="43"/>
    </row>
    <row r="2288" spans="1:14" x14ac:dyDescent="0.25">
      <c r="A2288" s="39"/>
      <c r="B2288" s="40"/>
      <c r="D2288" s="26"/>
      <c r="E2288" s="27"/>
      <c r="H2288" s="41"/>
      <c r="I2288" s="29"/>
      <c r="M2288" s="37"/>
      <c r="N2288" s="43"/>
    </row>
    <row r="2289" spans="1:14" x14ac:dyDescent="0.25">
      <c r="A2289" s="39"/>
      <c r="B2289" s="40"/>
      <c r="D2289" s="26"/>
      <c r="E2289" s="27"/>
      <c r="H2289" s="41"/>
      <c r="I2289" s="29"/>
      <c r="M2289" s="37"/>
      <c r="N2289" s="43"/>
    </row>
    <row r="2290" spans="1:14" x14ac:dyDescent="0.25">
      <c r="A2290" s="39"/>
      <c r="B2290" s="40"/>
      <c r="D2290" s="26"/>
      <c r="E2290" s="27"/>
      <c r="H2290" s="41"/>
      <c r="I2290" s="29"/>
      <c r="M2290" s="37"/>
      <c r="N2290" s="43"/>
    </row>
    <row r="2291" spans="1:14" x14ac:dyDescent="0.25">
      <c r="A2291" s="39"/>
      <c r="B2291" s="40"/>
      <c r="D2291" s="26"/>
      <c r="E2291" s="27"/>
      <c r="H2291" s="41"/>
      <c r="I2291" s="29"/>
      <c r="M2291" s="37"/>
      <c r="N2291" s="43"/>
    </row>
    <row r="2292" spans="1:14" x14ac:dyDescent="0.25">
      <c r="A2292" s="39"/>
      <c r="B2292" s="40"/>
      <c r="D2292" s="26"/>
      <c r="E2292" s="27"/>
      <c r="H2292" s="41"/>
      <c r="I2292" s="29"/>
      <c r="M2292" s="37"/>
      <c r="N2292" s="43"/>
    </row>
    <row r="2293" spans="1:14" x14ac:dyDescent="0.25">
      <c r="A2293" s="39"/>
      <c r="B2293" s="40"/>
      <c r="D2293" s="26"/>
      <c r="E2293" s="27"/>
      <c r="H2293" s="41"/>
      <c r="I2293" s="29"/>
      <c r="M2293" s="37"/>
      <c r="N2293" s="43"/>
    </row>
    <row r="2294" spans="1:14" x14ac:dyDescent="0.25">
      <c r="A2294" s="39"/>
      <c r="B2294" s="40"/>
      <c r="D2294" s="26"/>
      <c r="E2294" s="27"/>
      <c r="H2294" s="41"/>
      <c r="I2294" s="29"/>
      <c r="M2294" s="37"/>
      <c r="N2294" s="43"/>
    </row>
    <row r="2295" spans="1:14" x14ac:dyDescent="0.25">
      <c r="A2295" s="39"/>
      <c r="B2295" s="40"/>
      <c r="D2295" s="26"/>
      <c r="E2295" s="27"/>
      <c r="H2295" s="41"/>
      <c r="I2295" s="29"/>
      <c r="M2295" s="37"/>
      <c r="N2295" s="43"/>
    </row>
    <row r="2296" spans="1:14" x14ac:dyDescent="0.25">
      <c r="A2296" s="39"/>
      <c r="B2296" s="40"/>
      <c r="D2296" s="26"/>
      <c r="E2296" s="27"/>
      <c r="H2296" s="41"/>
      <c r="I2296" s="29"/>
      <c r="M2296" s="37"/>
      <c r="N2296" s="43"/>
    </row>
    <row r="2297" spans="1:14" x14ac:dyDescent="0.25">
      <c r="A2297" s="39"/>
      <c r="B2297" s="40"/>
      <c r="D2297" s="26"/>
      <c r="E2297" s="27"/>
      <c r="H2297" s="41"/>
      <c r="I2297" s="29"/>
      <c r="M2297" s="37"/>
      <c r="N2297" s="43"/>
    </row>
    <row r="2298" spans="1:14" x14ac:dyDescent="0.25">
      <c r="A2298" s="39"/>
      <c r="B2298" s="40"/>
      <c r="D2298" s="26"/>
      <c r="E2298" s="27"/>
      <c r="H2298" s="41"/>
      <c r="I2298" s="29"/>
      <c r="M2298" s="37"/>
      <c r="N2298" s="43"/>
    </row>
    <row r="2299" spans="1:14" x14ac:dyDescent="0.25">
      <c r="A2299" s="39"/>
      <c r="B2299" s="40"/>
      <c r="D2299" s="26"/>
      <c r="E2299" s="27"/>
      <c r="H2299" s="41"/>
      <c r="I2299" s="29"/>
      <c r="M2299" s="37"/>
      <c r="N2299" s="43"/>
    </row>
    <row r="2300" spans="1:14" x14ac:dyDescent="0.25">
      <c r="A2300" s="39"/>
      <c r="B2300" s="40"/>
      <c r="D2300" s="26"/>
      <c r="E2300" s="27"/>
      <c r="H2300" s="41"/>
      <c r="I2300" s="29"/>
      <c r="M2300" s="37"/>
      <c r="N2300" s="43"/>
    </row>
    <row r="2301" spans="1:14" x14ac:dyDescent="0.25">
      <c r="A2301" s="39"/>
      <c r="B2301" s="40"/>
      <c r="D2301" s="26"/>
      <c r="E2301" s="27"/>
      <c r="H2301" s="41"/>
      <c r="I2301" s="29"/>
      <c r="M2301" s="37"/>
      <c r="N2301" s="43"/>
    </row>
    <row r="2302" spans="1:14" x14ac:dyDescent="0.25">
      <c r="A2302" s="39"/>
      <c r="B2302" s="40"/>
      <c r="D2302" s="26"/>
      <c r="E2302" s="27"/>
      <c r="H2302" s="41"/>
      <c r="I2302" s="29"/>
      <c r="M2302" s="37"/>
      <c r="N2302" s="43"/>
    </row>
    <row r="2303" spans="1:14" x14ac:dyDescent="0.25">
      <c r="A2303" s="39"/>
      <c r="B2303" s="40"/>
      <c r="D2303" s="26"/>
      <c r="E2303" s="27"/>
      <c r="H2303" s="41"/>
      <c r="I2303" s="29"/>
      <c r="M2303" s="37"/>
      <c r="N2303" s="43"/>
    </row>
    <row r="2304" spans="1:14" x14ac:dyDescent="0.25">
      <c r="A2304" s="39"/>
      <c r="B2304" s="40"/>
      <c r="D2304" s="26"/>
      <c r="E2304" s="27"/>
      <c r="H2304" s="41"/>
      <c r="I2304" s="29"/>
      <c r="M2304" s="37"/>
      <c r="N2304" s="43"/>
    </row>
    <row r="2305" spans="1:14" x14ac:dyDescent="0.25">
      <c r="A2305" s="39"/>
      <c r="B2305" s="40"/>
      <c r="D2305" s="26"/>
      <c r="E2305" s="27"/>
      <c r="H2305" s="41"/>
      <c r="I2305" s="29"/>
      <c r="M2305" s="37"/>
      <c r="N2305" s="43"/>
    </row>
    <row r="2306" spans="1:14" x14ac:dyDescent="0.25">
      <c r="A2306" s="39"/>
      <c r="B2306" s="40"/>
      <c r="D2306" s="26"/>
      <c r="E2306" s="27"/>
      <c r="H2306" s="41"/>
      <c r="I2306" s="29"/>
      <c r="M2306" s="37"/>
      <c r="N2306" s="43"/>
    </row>
    <row r="2307" spans="1:14" x14ac:dyDescent="0.25">
      <c r="A2307" s="39"/>
      <c r="B2307" s="40"/>
      <c r="D2307" s="26"/>
      <c r="E2307" s="27"/>
      <c r="H2307" s="41"/>
      <c r="I2307" s="29"/>
      <c r="M2307" s="37"/>
      <c r="N2307" s="43"/>
    </row>
    <row r="2308" spans="1:14" x14ac:dyDescent="0.25">
      <c r="A2308" s="39"/>
      <c r="B2308" s="40"/>
      <c r="D2308" s="26"/>
      <c r="E2308" s="27"/>
      <c r="H2308" s="41"/>
      <c r="I2308" s="29"/>
      <c r="M2308" s="37"/>
      <c r="N2308" s="43"/>
    </row>
    <row r="2309" spans="1:14" x14ac:dyDescent="0.25">
      <c r="A2309" s="39"/>
      <c r="B2309" s="40"/>
      <c r="D2309" s="26"/>
      <c r="E2309" s="27"/>
      <c r="H2309" s="41"/>
      <c r="I2309" s="29"/>
      <c r="M2309" s="37"/>
      <c r="N2309" s="43"/>
    </row>
    <row r="2310" spans="1:14" x14ac:dyDescent="0.25">
      <c r="A2310" s="39"/>
      <c r="B2310" s="40"/>
      <c r="D2310" s="26"/>
      <c r="E2310" s="27"/>
      <c r="H2310" s="41"/>
      <c r="I2310" s="29"/>
      <c r="M2310" s="37"/>
      <c r="N2310" s="43"/>
    </row>
    <row r="2311" spans="1:14" x14ac:dyDescent="0.25">
      <c r="A2311" s="39"/>
      <c r="B2311" s="40"/>
      <c r="D2311" s="26"/>
      <c r="E2311" s="27"/>
      <c r="H2311" s="41"/>
      <c r="I2311" s="29"/>
      <c r="M2311" s="37"/>
      <c r="N2311" s="43"/>
    </row>
    <row r="2312" spans="1:14" x14ac:dyDescent="0.25">
      <c r="A2312" s="39"/>
      <c r="B2312" s="40"/>
      <c r="D2312" s="26"/>
      <c r="E2312" s="27"/>
      <c r="H2312" s="41"/>
      <c r="I2312" s="29"/>
      <c r="M2312" s="37"/>
      <c r="N2312" s="43"/>
    </row>
    <row r="2313" spans="1:14" x14ac:dyDescent="0.25">
      <c r="A2313" s="39"/>
      <c r="B2313" s="40"/>
      <c r="D2313" s="26"/>
      <c r="E2313" s="27"/>
      <c r="H2313" s="41"/>
      <c r="I2313" s="29"/>
      <c r="M2313" s="37"/>
      <c r="N2313" s="43"/>
    </row>
    <row r="2314" spans="1:14" x14ac:dyDescent="0.25">
      <c r="A2314" s="39"/>
      <c r="B2314" s="40"/>
      <c r="D2314" s="26"/>
      <c r="E2314" s="27"/>
      <c r="H2314" s="41"/>
      <c r="I2314" s="29"/>
      <c r="M2314" s="37"/>
      <c r="N2314" s="43"/>
    </row>
    <row r="2315" spans="1:14" x14ac:dyDescent="0.25">
      <c r="A2315" s="39"/>
      <c r="B2315" s="40"/>
      <c r="D2315" s="26"/>
      <c r="E2315" s="27"/>
      <c r="H2315" s="41"/>
      <c r="I2315" s="29"/>
      <c r="M2315" s="37"/>
      <c r="N2315" s="43"/>
    </row>
    <row r="2316" spans="1:14" x14ac:dyDescent="0.25">
      <c r="A2316" s="39"/>
      <c r="B2316" s="40"/>
      <c r="D2316" s="26"/>
      <c r="E2316" s="27"/>
      <c r="H2316" s="41"/>
      <c r="I2316" s="29"/>
      <c r="M2316" s="37"/>
      <c r="N2316" s="43"/>
    </row>
    <row r="2317" spans="1:14" x14ac:dyDescent="0.25">
      <c r="A2317" s="39"/>
      <c r="B2317" s="40"/>
      <c r="D2317" s="26"/>
      <c r="E2317" s="27"/>
      <c r="H2317" s="41"/>
      <c r="I2317" s="29"/>
      <c r="M2317" s="37"/>
      <c r="N2317" s="43"/>
    </row>
    <row r="2318" spans="1:14" x14ac:dyDescent="0.25">
      <c r="A2318" s="39"/>
      <c r="B2318" s="40"/>
      <c r="D2318" s="26"/>
      <c r="E2318" s="27"/>
      <c r="H2318" s="41"/>
      <c r="I2318" s="29"/>
      <c r="M2318" s="37"/>
      <c r="N2318" s="43"/>
    </row>
    <row r="2319" spans="1:14" x14ac:dyDescent="0.25">
      <c r="A2319" s="39"/>
      <c r="B2319" s="40"/>
      <c r="D2319" s="26"/>
      <c r="E2319" s="27"/>
      <c r="H2319" s="41"/>
      <c r="I2319" s="29"/>
      <c r="M2319" s="37"/>
      <c r="N2319" s="43"/>
    </row>
    <row r="2320" spans="1:14" x14ac:dyDescent="0.25">
      <c r="A2320" s="39"/>
      <c r="B2320" s="40"/>
      <c r="D2320" s="26"/>
      <c r="E2320" s="27"/>
      <c r="H2320" s="41"/>
      <c r="I2320" s="29"/>
      <c r="M2320" s="37"/>
      <c r="N2320" s="43"/>
    </row>
    <row r="2321" spans="1:14" x14ac:dyDescent="0.25">
      <c r="A2321" s="39"/>
      <c r="B2321" s="40"/>
      <c r="D2321" s="26"/>
      <c r="E2321" s="27"/>
      <c r="H2321" s="41"/>
      <c r="I2321" s="29"/>
      <c r="M2321" s="37"/>
      <c r="N2321" s="43"/>
    </row>
    <row r="2322" spans="1:14" x14ac:dyDescent="0.25">
      <c r="A2322" s="39"/>
      <c r="B2322" s="40"/>
      <c r="D2322" s="26"/>
      <c r="E2322" s="27"/>
      <c r="H2322" s="41"/>
      <c r="I2322" s="29"/>
      <c r="M2322" s="37"/>
      <c r="N2322" s="43"/>
    </row>
    <row r="2323" spans="1:14" x14ac:dyDescent="0.25">
      <c r="A2323" s="39"/>
      <c r="B2323" s="40"/>
      <c r="D2323" s="26"/>
      <c r="E2323" s="27"/>
      <c r="H2323" s="41"/>
      <c r="I2323" s="29"/>
      <c r="M2323" s="37"/>
      <c r="N2323" s="43"/>
    </row>
    <row r="2324" spans="1:14" x14ac:dyDescent="0.25">
      <c r="A2324" s="39"/>
      <c r="B2324" s="40"/>
      <c r="D2324" s="26"/>
      <c r="E2324" s="27"/>
      <c r="H2324" s="41"/>
      <c r="I2324" s="29"/>
      <c r="M2324" s="37"/>
      <c r="N2324" s="43"/>
    </row>
    <row r="2325" spans="1:14" x14ac:dyDescent="0.25">
      <c r="A2325" s="39"/>
      <c r="B2325" s="40"/>
      <c r="D2325" s="26"/>
      <c r="E2325" s="27"/>
      <c r="H2325" s="41"/>
      <c r="I2325" s="29"/>
      <c r="M2325" s="37"/>
      <c r="N2325" s="43"/>
    </row>
    <row r="2326" spans="1:14" x14ac:dyDescent="0.25">
      <c r="A2326" s="39"/>
      <c r="B2326" s="40"/>
      <c r="D2326" s="26"/>
      <c r="E2326" s="27"/>
      <c r="H2326" s="41"/>
      <c r="I2326" s="29"/>
      <c r="M2326" s="37"/>
      <c r="N2326" s="43"/>
    </row>
    <row r="2327" spans="1:14" x14ac:dyDescent="0.25">
      <c r="A2327" s="39"/>
      <c r="B2327" s="40"/>
      <c r="D2327" s="26"/>
      <c r="E2327" s="27"/>
      <c r="H2327" s="41"/>
      <c r="I2327" s="29"/>
      <c r="M2327" s="37"/>
      <c r="N2327" s="43"/>
    </row>
    <row r="2328" spans="1:14" x14ac:dyDescent="0.25">
      <c r="A2328" s="39"/>
      <c r="B2328" s="40"/>
      <c r="D2328" s="26"/>
      <c r="E2328" s="27"/>
      <c r="H2328" s="41"/>
      <c r="I2328" s="29"/>
      <c r="M2328" s="37"/>
      <c r="N2328" s="43"/>
    </row>
    <row r="2329" spans="1:14" x14ac:dyDescent="0.25">
      <c r="A2329" s="39"/>
      <c r="B2329" s="40"/>
      <c r="D2329" s="26"/>
      <c r="E2329" s="27"/>
      <c r="H2329" s="41"/>
      <c r="I2329" s="29"/>
      <c r="M2329" s="37"/>
      <c r="N2329" s="43"/>
    </row>
    <row r="2330" spans="1:14" x14ac:dyDescent="0.25">
      <c r="A2330" s="39"/>
      <c r="B2330" s="40"/>
      <c r="D2330" s="26"/>
      <c r="E2330" s="27"/>
      <c r="H2330" s="41"/>
      <c r="I2330" s="29"/>
      <c r="M2330" s="37"/>
      <c r="N2330" s="43"/>
    </row>
    <row r="2331" spans="1:14" x14ac:dyDescent="0.25">
      <c r="A2331" s="39"/>
      <c r="B2331" s="40"/>
      <c r="D2331" s="26"/>
      <c r="E2331" s="27"/>
      <c r="H2331" s="41"/>
      <c r="I2331" s="29"/>
      <c r="M2331" s="37"/>
      <c r="N2331" s="43"/>
    </row>
    <row r="2332" spans="1:14" x14ac:dyDescent="0.25">
      <c r="A2332" s="39"/>
      <c r="B2332" s="40"/>
      <c r="D2332" s="26"/>
      <c r="E2332" s="27"/>
      <c r="H2332" s="41"/>
      <c r="I2332" s="29"/>
      <c r="M2332" s="37"/>
      <c r="N2332" s="43"/>
    </row>
    <row r="2333" spans="1:14" x14ac:dyDescent="0.25">
      <c r="A2333" s="39"/>
      <c r="B2333" s="40"/>
      <c r="D2333" s="26"/>
      <c r="E2333" s="27"/>
      <c r="H2333" s="41"/>
      <c r="I2333" s="29"/>
      <c r="M2333" s="37"/>
      <c r="N2333" s="43"/>
    </row>
    <row r="2334" spans="1:14" x14ac:dyDescent="0.25">
      <c r="A2334" s="39"/>
      <c r="B2334" s="40"/>
      <c r="D2334" s="26"/>
      <c r="E2334" s="27"/>
      <c r="H2334" s="41"/>
      <c r="I2334" s="29"/>
      <c r="M2334" s="37"/>
      <c r="N2334" s="43"/>
    </row>
    <row r="2335" spans="1:14" x14ac:dyDescent="0.25">
      <c r="A2335" s="39"/>
      <c r="B2335" s="40"/>
      <c r="D2335" s="26"/>
      <c r="E2335" s="27"/>
      <c r="H2335" s="41"/>
      <c r="I2335" s="29"/>
      <c r="M2335" s="37"/>
      <c r="N2335" s="43"/>
    </row>
    <row r="2336" spans="1:14" x14ac:dyDescent="0.25">
      <c r="A2336" s="39"/>
      <c r="B2336" s="40"/>
      <c r="D2336" s="26"/>
      <c r="E2336" s="27"/>
      <c r="H2336" s="41"/>
      <c r="I2336" s="29"/>
      <c r="M2336" s="37"/>
      <c r="N2336" s="43"/>
    </row>
    <row r="2337" spans="1:14" x14ac:dyDescent="0.25">
      <c r="A2337" s="39"/>
      <c r="B2337" s="40"/>
      <c r="D2337" s="26"/>
      <c r="E2337" s="27"/>
      <c r="H2337" s="41"/>
      <c r="I2337" s="29"/>
      <c r="M2337" s="37"/>
      <c r="N2337" s="43"/>
    </row>
    <row r="2338" spans="1:14" x14ac:dyDescent="0.25">
      <c r="A2338" s="39"/>
      <c r="B2338" s="40"/>
      <c r="D2338" s="26"/>
      <c r="E2338" s="27"/>
      <c r="H2338" s="41"/>
      <c r="I2338" s="29"/>
      <c r="M2338" s="37"/>
      <c r="N2338" s="43"/>
    </row>
    <row r="2339" spans="1:14" x14ac:dyDescent="0.25">
      <c r="A2339" s="39"/>
      <c r="B2339" s="40"/>
      <c r="D2339" s="26"/>
      <c r="E2339" s="27"/>
      <c r="H2339" s="41"/>
      <c r="I2339" s="29"/>
      <c r="M2339" s="37"/>
      <c r="N2339" s="43"/>
    </row>
    <row r="2340" spans="1:14" x14ac:dyDescent="0.25">
      <c r="A2340" s="39"/>
      <c r="B2340" s="40"/>
      <c r="D2340" s="26"/>
      <c r="E2340" s="27"/>
      <c r="H2340" s="41"/>
      <c r="I2340" s="29"/>
      <c r="M2340" s="37"/>
      <c r="N2340" s="43"/>
    </row>
    <row r="2341" spans="1:14" x14ac:dyDescent="0.25">
      <c r="A2341" s="39"/>
      <c r="B2341" s="40"/>
      <c r="D2341" s="26"/>
      <c r="E2341" s="27"/>
      <c r="H2341" s="41"/>
      <c r="I2341" s="29"/>
      <c r="M2341" s="37"/>
      <c r="N2341" s="43"/>
    </row>
    <row r="2342" spans="1:14" x14ac:dyDescent="0.25">
      <c r="A2342" s="39"/>
      <c r="B2342" s="40"/>
      <c r="D2342" s="26"/>
      <c r="E2342" s="27"/>
      <c r="H2342" s="41"/>
      <c r="I2342" s="29"/>
      <c r="M2342" s="37"/>
      <c r="N2342" s="43"/>
    </row>
    <row r="2343" spans="1:14" x14ac:dyDescent="0.25">
      <c r="A2343" s="39"/>
      <c r="B2343" s="40"/>
      <c r="D2343" s="26"/>
      <c r="E2343" s="27"/>
      <c r="H2343" s="41"/>
      <c r="I2343" s="29"/>
      <c r="M2343" s="37"/>
      <c r="N2343" s="43"/>
    </row>
    <row r="2344" spans="1:14" x14ac:dyDescent="0.25">
      <c r="A2344" s="39"/>
      <c r="B2344" s="40"/>
      <c r="D2344" s="26"/>
      <c r="E2344" s="27"/>
      <c r="H2344" s="41"/>
      <c r="I2344" s="29"/>
      <c r="M2344" s="37"/>
      <c r="N2344" s="43"/>
    </row>
    <row r="2345" spans="1:14" x14ac:dyDescent="0.25">
      <c r="A2345" s="39"/>
      <c r="B2345" s="40"/>
      <c r="D2345" s="26"/>
      <c r="E2345" s="27"/>
      <c r="H2345" s="41"/>
      <c r="I2345" s="29"/>
      <c r="M2345" s="37"/>
      <c r="N2345" s="43"/>
    </row>
    <row r="2346" spans="1:14" x14ac:dyDescent="0.25">
      <c r="A2346" s="39"/>
      <c r="B2346" s="40"/>
      <c r="D2346" s="26"/>
      <c r="E2346" s="27"/>
      <c r="H2346" s="41"/>
      <c r="I2346" s="29"/>
      <c r="M2346" s="37"/>
      <c r="N2346" s="43"/>
    </row>
    <row r="2347" spans="1:14" x14ac:dyDescent="0.25">
      <c r="A2347" s="39"/>
      <c r="B2347" s="40"/>
      <c r="D2347" s="26"/>
      <c r="E2347" s="27"/>
      <c r="H2347" s="41"/>
      <c r="I2347" s="29"/>
      <c r="M2347" s="37"/>
      <c r="N2347" s="43"/>
    </row>
    <row r="2348" spans="1:14" x14ac:dyDescent="0.25">
      <c r="A2348" s="39"/>
      <c r="B2348" s="40"/>
      <c r="D2348" s="26"/>
      <c r="E2348" s="27"/>
      <c r="H2348" s="41"/>
      <c r="I2348" s="29"/>
      <c r="M2348" s="37"/>
      <c r="N2348" s="43"/>
    </row>
    <row r="2349" spans="1:14" x14ac:dyDescent="0.25">
      <c r="A2349" s="39"/>
      <c r="B2349" s="40"/>
      <c r="D2349" s="26"/>
      <c r="E2349" s="27"/>
      <c r="H2349" s="41"/>
      <c r="I2349" s="29"/>
      <c r="M2349" s="37"/>
      <c r="N2349" s="43"/>
    </row>
    <row r="2350" spans="1:14" x14ac:dyDescent="0.25">
      <c r="A2350" s="39"/>
      <c r="B2350" s="40"/>
      <c r="D2350" s="26"/>
      <c r="E2350" s="27"/>
      <c r="H2350" s="41"/>
      <c r="I2350" s="29"/>
      <c r="M2350" s="37"/>
      <c r="N2350" s="43"/>
    </row>
    <row r="2351" spans="1:14" x14ac:dyDescent="0.25">
      <c r="A2351" s="39"/>
      <c r="B2351" s="40"/>
      <c r="D2351" s="26"/>
      <c r="E2351" s="27"/>
      <c r="H2351" s="41"/>
      <c r="I2351" s="29"/>
      <c r="M2351" s="37"/>
      <c r="N2351" s="43"/>
    </row>
    <row r="2352" spans="1:14" x14ac:dyDescent="0.25">
      <c r="A2352" s="39"/>
      <c r="B2352" s="40"/>
      <c r="D2352" s="26"/>
      <c r="E2352" s="27"/>
      <c r="H2352" s="41"/>
      <c r="I2352" s="29"/>
      <c r="M2352" s="37"/>
      <c r="N2352" s="43"/>
    </row>
    <row r="2353" spans="1:14" x14ac:dyDescent="0.25">
      <c r="A2353" s="39"/>
      <c r="B2353" s="40"/>
      <c r="D2353" s="26"/>
      <c r="E2353" s="27"/>
      <c r="H2353" s="41"/>
      <c r="I2353" s="29"/>
      <c r="M2353" s="37"/>
      <c r="N2353" s="43"/>
    </row>
    <row r="2354" spans="1:14" x14ac:dyDescent="0.25">
      <c r="A2354" s="39"/>
      <c r="B2354" s="40"/>
      <c r="D2354" s="26"/>
      <c r="E2354" s="27"/>
      <c r="H2354" s="41"/>
      <c r="I2354" s="29"/>
      <c r="M2354" s="37"/>
      <c r="N2354" s="43"/>
    </row>
    <row r="2355" spans="1:14" x14ac:dyDescent="0.25">
      <c r="A2355" s="39"/>
      <c r="B2355" s="40"/>
      <c r="D2355" s="26"/>
      <c r="E2355" s="27"/>
      <c r="H2355" s="41"/>
      <c r="I2355" s="29"/>
      <c r="M2355" s="37"/>
      <c r="N2355" s="43"/>
    </row>
    <row r="2356" spans="1:14" x14ac:dyDescent="0.25">
      <c r="A2356" s="39"/>
      <c r="B2356" s="40"/>
      <c r="D2356" s="26"/>
      <c r="E2356" s="27"/>
      <c r="H2356" s="41"/>
      <c r="I2356" s="29"/>
      <c r="M2356" s="37"/>
      <c r="N2356" s="43"/>
    </row>
    <row r="2357" spans="1:14" x14ac:dyDescent="0.25">
      <c r="A2357" s="39"/>
      <c r="B2357" s="40"/>
      <c r="D2357" s="26"/>
      <c r="E2357" s="27"/>
      <c r="H2357" s="41"/>
      <c r="I2357" s="29"/>
      <c r="M2357" s="37"/>
      <c r="N2357" s="43"/>
    </row>
    <row r="2358" spans="1:14" x14ac:dyDescent="0.25">
      <c r="A2358" s="39"/>
      <c r="B2358" s="40"/>
      <c r="D2358" s="26"/>
      <c r="E2358" s="27"/>
      <c r="H2358" s="41"/>
      <c r="I2358" s="29"/>
      <c r="M2358" s="37"/>
      <c r="N2358" s="43"/>
    </row>
    <row r="2359" spans="1:14" x14ac:dyDescent="0.25">
      <c r="A2359" s="39"/>
      <c r="B2359" s="40"/>
      <c r="D2359" s="26"/>
      <c r="E2359" s="27"/>
      <c r="H2359" s="41"/>
      <c r="I2359" s="29"/>
      <c r="M2359" s="37"/>
      <c r="N2359" s="43"/>
    </row>
    <row r="2360" spans="1:14" x14ac:dyDescent="0.25">
      <c r="A2360" s="39"/>
      <c r="B2360" s="40"/>
      <c r="D2360" s="26"/>
      <c r="E2360" s="27"/>
      <c r="H2360" s="41"/>
      <c r="I2360" s="29"/>
      <c r="M2360" s="37"/>
      <c r="N2360" s="43"/>
    </row>
    <row r="2361" spans="1:14" x14ac:dyDescent="0.25">
      <c r="A2361" s="39"/>
      <c r="B2361" s="40"/>
      <c r="D2361" s="26"/>
      <c r="E2361" s="27"/>
      <c r="H2361" s="41"/>
      <c r="I2361" s="29"/>
      <c r="M2361" s="37"/>
      <c r="N2361" s="43"/>
    </row>
    <row r="2362" spans="1:14" x14ac:dyDescent="0.25">
      <c r="A2362" s="39"/>
      <c r="B2362" s="40"/>
      <c r="D2362" s="26"/>
      <c r="E2362" s="27"/>
      <c r="H2362" s="41"/>
      <c r="I2362" s="29"/>
      <c r="M2362" s="37"/>
      <c r="N2362" s="43"/>
    </row>
    <row r="2363" spans="1:14" x14ac:dyDescent="0.25">
      <c r="A2363" s="39"/>
      <c r="B2363" s="40"/>
      <c r="D2363" s="26"/>
      <c r="E2363" s="27"/>
      <c r="H2363" s="41"/>
      <c r="I2363" s="29"/>
      <c r="M2363" s="37"/>
      <c r="N2363" s="43"/>
    </row>
    <row r="2364" spans="1:14" x14ac:dyDescent="0.25">
      <c r="A2364" s="39"/>
      <c r="B2364" s="40"/>
      <c r="D2364" s="26"/>
      <c r="E2364" s="27"/>
      <c r="H2364" s="41"/>
      <c r="I2364" s="29"/>
      <c r="M2364" s="37"/>
      <c r="N2364" s="43"/>
    </row>
    <row r="2365" spans="1:14" x14ac:dyDescent="0.25">
      <c r="A2365" s="39"/>
      <c r="B2365" s="40"/>
      <c r="D2365" s="26"/>
      <c r="E2365" s="27"/>
      <c r="H2365" s="41"/>
      <c r="I2365" s="29"/>
      <c r="M2365" s="37"/>
      <c r="N2365" s="43"/>
    </row>
    <row r="2366" spans="1:14" x14ac:dyDescent="0.25">
      <c r="A2366" s="39"/>
      <c r="B2366" s="40"/>
      <c r="D2366" s="26"/>
      <c r="E2366" s="27"/>
      <c r="H2366" s="41"/>
      <c r="I2366" s="29"/>
      <c r="M2366" s="37"/>
      <c r="N2366" s="43"/>
    </row>
    <row r="2367" spans="1:14" x14ac:dyDescent="0.25">
      <c r="A2367" s="39"/>
      <c r="B2367" s="40"/>
      <c r="D2367" s="26"/>
      <c r="E2367" s="27"/>
      <c r="H2367" s="41"/>
      <c r="I2367" s="29"/>
      <c r="M2367" s="37"/>
      <c r="N2367" s="43"/>
    </row>
    <row r="2368" spans="1:14" x14ac:dyDescent="0.25">
      <c r="A2368" s="39"/>
      <c r="B2368" s="40"/>
      <c r="D2368" s="26"/>
      <c r="E2368" s="27"/>
      <c r="H2368" s="41"/>
      <c r="I2368" s="29"/>
      <c r="M2368" s="37"/>
      <c r="N2368" s="43"/>
    </row>
    <row r="2369" spans="1:14" x14ac:dyDescent="0.25">
      <c r="A2369" s="39"/>
      <c r="B2369" s="40"/>
      <c r="D2369" s="26"/>
      <c r="E2369" s="27"/>
      <c r="H2369" s="41"/>
      <c r="I2369" s="29"/>
      <c r="M2369" s="37"/>
      <c r="N2369" s="43"/>
    </row>
    <row r="2370" spans="1:14" x14ac:dyDescent="0.25">
      <c r="A2370" s="39"/>
      <c r="B2370" s="40"/>
      <c r="D2370" s="26"/>
      <c r="E2370" s="27"/>
      <c r="H2370" s="41"/>
      <c r="I2370" s="29"/>
      <c r="M2370" s="37"/>
      <c r="N2370" s="43"/>
    </row>
    <row r="2371" spans="1:14" x14ac:dyDescent="0.25">
      <c r="A2371" s="39"/>
      <c r="B2371" s="40"/>
      <c r="D2371" s="26"/>
      <c r="E2371" s="27"/>
      <c r="H2371" s="41"/>
      <c r="I2371" s="29"/>
      <c r="M2371" s="37"/>
      <c r="N2371" s="43"/>
    </row>
    <row r="2372" spans="1:14" x14ac:dyDescent="0.25">
      <c r="A2372" s="39"/>
      <c r="B2372" s="40"/>
      <c r="D2372" s="26"/>
      <c r="E2372" s="27"/>
      <c r="H2372" s="41"/>
      <c r="I2372" s="29"/>
      <c r="M2372" s="37"/>
      <c r="N2372" s="43"/>
    </row>
    <row r="2373" spans="1:14" x14ac:dyDescent="0.25">
      <c r="A2373" s="39"/>
      <c r="B2373" s="40"/>
      <c r="D2373" s="26"/>
      <c r="E2373" s="27"/>
      <c r="H2373" s="41"/>
      <c r="I2373" s="29"/>
      <c r="M2373" s="37"/>
      <c r="N2373" s="43"/>
    </row>
    <row r="2374" spans="1:14" x14ac:dyDescent="0.25">
      <c r="A2374" s="39"/>
      <c r="B2374" s="40"/>
      <c r="D2374" s="26"/>
      <c r="E2374" s="27"/>
      <c r="H2374" s="41"/>
      <c r="I2374" s="29"/>
      <c r="M2374" s="37"/>
      <c r="N2374" s="43"/>
    </row>
    <row r="2375" spans="1:14" x14ac:dyDescent="0.25">
      <c r="A2375" s="39"/>
      <c r="B2375" s="40"/>
      <c r="D2375" s="26"/>
      <c r="E2375" s="27"/>
      <c r="H2375" s="41"/>
      <c r="I2375" s="29"/>
      <c r="M2375" s="37"/>
      <c r="N2375" s="43"/>
    </row>
    <row r="2376" spans="1:14" x14ac:dyDescent="0.25">
      <c r="A2376" s="39"/>
      <c r="B2376" s="40"/>
      <c r="D2376" s="26"/>
      <c r="E2376" s="27"/>
      <c r="H2376" s="41"/>
      <c r="I2376" s="29"/>
      <c r="M2376" s="37"/>
      <c r="N2376" s="43"/>
    </row>
    <row r="2377" spans="1:14" x14ac:dyDescent="0.25">
      <c r="A2377" s="39"/>
      <c r="B2377" s="40"/>
      <c r="D2377" s="26"/>
      <c r="E2377" s="27"/>
      <c r="H2377" s="41"/>
      <c r="I2377" s="29"/>
      <c r="M2377" s="37"/>
      <c r="N2377" s="43"/>
    </row>
    <row r="2378" spans="1:14" x14ac:dyDescent="0.25">
      <c r="A2378" s="39"/>
      <c r="B2378" s="40"/>
      <c r="D2378" s="26"/>
      <c r="E2378" s="27"/>
      <c r="H2378" s="41"/>
      <c r="I2378" s="29"/>
      <c r="M2378" s="37"/>
      <c r="N2378" s="43"/>
    </row>
    <row r="2379" spans="1:14" x14ac:dyDescent="0.25">
      <c r="A2379" s="39"/>
      <c r="B2379" s="40"/>
      <c r="D2379" s="26"/>
      <c r="E2379" s="27"/>
      <c r="H2379" s="41"/>
      <c r="I2379" s="29"/>
      <c r="M2379" s="37"/>
      <c r="N2379" s="43"/>
    </row>
    <row r="2380" spans="1:14" x14ac:dyDescent="0.25">
      <c r="A2380" s="39"/>
      <c r="B2380" s="40"/>
      <c r="D2380" s="26"/>
      <c r="E2380" s="27"/>
      <c r="H2380" s="41"/>
      <c r="I2380" s="29"/>
      <c r="M2380" s="37"/>
      <c r="N2380" s="43"/>
    </row>
    <row r="2381" spans="1:14" x14ac:dyDescent="0.25">
      <c r="A2381" s="39"/>
      <c r="B2381" s="40"/>
      <c r="D2381" s="26"/>
      <c r="E2381" s="27"/>
      <c r="H2381" s="41"/>
      <c r="I2381" s="29"/>
      <c r="M2381" s="37"/>
      <c r="N2381" s="43"/>
    </row>
    <row r="2382" spans="1:14" x14ac:dyDescent="0.25">
      <c r="A2382" s="39"/>
      <c r="B2382" s="40"/>
      <c r="D2382" s="26"/>
      <c r="E2382" s="27"/>
      <c r="H2382" s="41"/>
      <c r="I2382" s="29"/>
      <c r="M2382" s="37"/>
      <c r="N2382" s="43"/>
    </row>
    <row r="2383" spans="1:14" x14ac:dyDescent="0.25">
      <c r="A2383" s="39"/>
      <c r="B2383" s="40"/>
      <c r="D2383" s="26"/>
      <c r="E2383" s="27"/>
      <c r="H2383" s="41"/>
      <c r="I2383" s="29"/>
      <c r="M2383" s="37"/>
      <c r="N2383" s="43"/>
    </row>
    <row r="2384" spans="1:14" x14ac:dyDescent="0.25">
      <c r="A2384" s="39"/>
      <c r="B2384" s="40"/>
      <c r="D2384" s="26"/>
      <c r="E2384" s="27"/>
      <c r="H2384" s="41"/>
      <c r="I2384" s="29"/>
      <c r="M2384" s="37"/>
      <c r="N2384" s="43"/>
    </row>
    <row r="2385" spans="1:14" x14ac:dyDescent="0.25">
      <c r="A2385" s="39"/>
      <c r="B2385" s="40"/>
      <c r="D2385" s="26"/>
      <c r="E2385" s="27"/>
      <c r="H2385" s="41"/>
      <c r="I2385" s="29"/>
      <c r="M2385" s="37"/>
      <c r="N2385" s="43"/>
    </row>
    <row r="2386" spans="1:14" x14ac:dyDescent="0.25">
      <c r="A2386" s="39"/>
      <c r="B2386" s="40"/>
      <c r="D2386" s="26"/>
      <c r="E2386" s="27"/>
      <c r="H2386" s="41"/>
      <c r="I2386" s="29"/>
      <c r="M2386" s="37"/>
      <c r="N2386" s="43"/>
    </row>
    <row r="2387" spans="1:14" x14ac:dyDescent="0.25">
      <c r="A2387" s="39"/>
      <c r="B2387" s="40"/>
      <c r="D2387" s="26"/>
      <c r="E2387" s="27"/>
      <c r="H2387" s="41"/>
      <c r="I2387" s="29"/>
      <c r="M2387" s="37"/>
      <c r="N2387" s="43"/>
    </row>
    <row r="2388" spans="1:14" x14ac:dyDescent="0.25">
      <c r="A2388" s="39"/>
      <c r="B2388" s="40"/>
      <c r="D2388" s="26"/>
      <c r="E2388" s="27"/>
      <c r="H2388" s="41"/>
      <c r="I2388" s="29"/>
      <c r="M2388" s="37"/>
      <c r="N2388" s="43"/>
    </row>
    <row r="2389" spans="1:14" x14ac:dyDescent="0.25">
      <c r="A2389" s="39"/>
      <c r="B2389" s="40"/>
      <c r="D2389" s="26"/>
      <c r="E2389" s="27"/>
      <c r="H2389" s="41"/>
      <c r="I2389" s="29"/>
      <c r="M2389" s="37"/>
      <c r="N2389" s="43"/>
    </row>
    <row r="2390" spans="1:14" x14ac:dyDescent="0.25">
      <c r="A2390" s="39"/>
      <c r="B2390" s="40"/>
      <c r="D2390" s="26"/>
      <c r="E2390" s="27"/>
      <c r="H2390" s="41"/>
      <c r="I2390" s="29"/>
      <c r="M2390" s="37"/>
      <c r="N2390" s="43"/>
    </row>
    <row r="2391" spans="1:14" x14ac:dyDescent="0.25">
      <c r="A2391" s="39"/>
      <c r="B2391" s="40"/>
      <c r="D2391" s="26"/>
      <c r="E2391" s="27"/>
      <c r="H2391" s="41"/>
      <c r="I2391" s="29"/>
      <c r="M2391" s="37"/>
      <c r="N2391" s="43"/>
    </row>
    <row r="2392" spans="1:14" x14ac:dyDescent="0.25">
      <c r="A2392" s="39"/>
      <c r="B2392" s="40"/>
      <c r="D2392" s="26"/>
      <c r="E2392" s="27"/>
      <c r="H2392" s="41"/>
      <c r="I2392" s="29"/>
      <c r="M2392" s="37"/>
      <c r="N2392" s="43"/>
    </row>
    <row r="2393" spans="1:14" x14ac:dyDescent="0.25">
      <c r="A2393" s="39"/>
      <c r="B2393" s="40"/>
      <c r="D2393" s="26"/>
      <c r="E2393" s="27"/>
      <c r="H2393" s="41"/>
      <c r="I2393" s="29"/>
      <c r="M2393" s="37"/>
      <c r="N2393" s="43"/>
    </row>
    <row r="2394" spans="1:14" x14ac:dyDescent="0.25">
      <c r="A2394" s="39"/>
      <c r="B2394" s="40"/>
      <c r="D2394" s="26"/>
      <c r="E2394" s="27"/>
      <c r="H2394" s="41"/>
      <c r="I2394" s="29"/>
      <c r="M2394" s="37"/>
      <c r="N2394" s="43"/>
    </row>
    <row r="2395" spans="1:14" x14ac:dyDescent="0.25">
      <c r="A2395" s="39"/>
      <c r="B2395" s="40"/>
      <c r="D2395" s="26"/>
      <c r="E2395" s="27"/>
      <c r="H2395" s="41"/>
      <c r="I2395" s="29"/>
      <c r="M2395" s="37"/>
      <c r="N2395" s="43"/>
    </row>
    <row r="2396" spans="1:14" x14ac:dyDescent="0.25">
      <c r="A2396" s="39"/>
      <c r="B2396" s="40"/>
      <c r="D2396" s="26"/>
      <c r="E2396" s="27"/>
      <c r="H2396" s="41"/>
      <c r="I2396" s="29"/>
      <c r="M2396" s="37"/>
      <c r="N2396" s="43"/>
    </row>
    <row r="2397" spans="1:14" x14ac:dyDescent="0.25">
      <c r="A2397" s="39"/>
      <c r="B2397" s="40"/>
      <c r="D2397" s="26"/>
      <c r="E2397" s="27"/>
      <c r="H2397" s="41"/>
      <c r="I2397" s="29"/>
      <c r="M2397" s="37"/>
      <c r="N2397" s="43"/>
    </row>
    <row r="2398" spans="1:14" x14ac:dyDescent="0.25">
      <c r="A2398" s="39"/>
      <c r="B2398" s="40"/>
      <c r="D2398" s="26"/>
      <c r="E2398" s="27"/>
      <c r="H2398" s="41"/>
      <c r="I2398" s="29"/>
      <c r="M2398" s="37"/>
      <c r="N2398" s="43"/>
    </row>
    <row r="2399" spans="1:14" x14ac:dyDescent="0.25">
      <c r="A2399" s="39"/>
      <c r="B2399" s="40"/>
      <c r="D2399" s="26"/>
      <c r="E2399" s="27"/>
      <c r="H2399" s="41"/>
      <c r="I2399" s="29"/>
      <c r="M2399" s="37"/>
      <c r="N2399" s="43"/>
    </row>
    <row r="2400" spans="1:14" x14ac:dyDescent="0.25">
      <c r="A2400" s="39"/>
      <c r="B2400" s="40"/>
      <c r="D2400" s="26"/>
      <c r="E2400" s="27"/>
      <c r="H2400" s="41"/>
      <c r="I2400" s="29"/>
      <c r="M2400" s="37"/>
      <c r="N2400" s="43"/>
    </row>
    <row r="2401" spans="1:14" x14ac:dyDescent="0.25">
      <c r="A2401" s="39"/>
      <c r="B2401" s="40"/>
      <c r="D2401" s="26"/>
      <c r="E2401" s="27"/>
      <c r="H2401" s="41"/>
      <c r="I2401" s="29"/>
      <c r="M2401" s="37"/>
      <c r="N2401" s="43"/>
    </row>
    <row r="2402" spans="1:14" x14ac:dyDescent="0.25">
      <c r="A2402" s="39"/>
      <c r="B2402" s="40"/>
      <c r="D2402" s="26"/>
      <c r="E2402" s="27"/>
      <c r="H2402" s="41"/>
      <c r="I2402" s="29"/>
      <c r="M2402" s="37"/>
      <c r="N2402" s="43"/>
    </row>
    <row r="2403" spans="1:14" x14ac:dyDescent="0.25">
      <c r="A2403" s="39"/>
      <c r="B2403" s="40"/>
      <c r="D2403" s="26"/>
      <c r="E2403" s="27"/>
      <c r="H2403" s="41"/>
      <c r="I2403" s="29"/>
      <c r="M2403" s="37"/>
      <c r="N2403" s="43"/>
    </row>
    <row r="2404" spans="1:14" x14ac:dyDescent="0.25">
      <c r="A2404" s="39"/>
      <c r="B2404" s="40"/>
      <c r="D2404" s="26"/>
      <c r="E2404" s="27"/>
      <c r="H2404" s="41"/>
      <c r="I2404" s="29"/>
      <c r="M2404" s="37"/>
      <c r="N2404" s="43"/>
    </row>
    <row r="2405" spans="1:14" x14ac:dyDescent="0.25">
      <c r="A2405" s="39"/>
      <c r="B2405" s="40"/>
      <c r="D2405" s="26"/>
      <c r="E2405" s="27"/>
      <c r="H2405" s="41"/>
      <c r="I2405" s="29"/>
      <c r="M2405" s="37"/>
      <c r="N2405" s="43"/>
    </row>
    <row r="2406" spans="1:14" x14ac:dyDescent="0.25">
      <c r="A2406" s="39"/>
      <c r="B2406" s="40"/>
      <c r="D2406" s="26"/>
      <c r="E2406" s="27"/>
      <c r="H2406" s="41"/>
      <c r="I2406" s="29"/>
      <c r="M2406" s="37"/>
      <c r="N2406" s="43"/>
    </row>
    <row r="2407" spans="1:14" x14ac:dyDescent="0.25">
      <c r="A2407" s="39"/>
      <c r="B2407" s="40"/>
      <c r="D2407" s="26"/>
      <c r="E2407" s="27"/>
      <c r="H2407" s="41"/>
      <c r="I2407" s="29"/>
      <c r="M2407" s="37"/>
      <c r="N2407" s="43"/>
    </row>
    <row r="2408" spans="1:14" x14ac:dyDescent="0.25">
      <c r="A2408" s="39"/>
      <c r="B2408" s="40"/>
      <c r="D2408" s="26"/>
      <c r="E2408" s="27"/>
      <c r="H2408" s="41"/>
      <c r="I2408" s="29"/>
      <c r="M2408" s="37"/>
      <c r="N2408" s="43"/>
    </row>
    <row r="2409" spans="1:14" x14ac:dyDescent="0.25">
      <c r="A2409" s="39"/>
      <c r="B2409" s="40"/>
      <c r="D2409" s="26"/>
      <c r="E2409" s="27"/>
      <c r="H2409" s="41"/>
      <c r="I2409" s="29"/>
      <c r="M2409" s="37"/>
      <c r="N2409" s="43"/>
    </row>
    <row r="2410" spans="1:14" x14ac:dyDescent="0.25">
      <c r="A2410" s="39"/>
      <c r="B2410" s="40"/>
      <c r="D2410" s="26"/>
      <c r="E2410" s="27"/>
      <c r="H2410" s="41"/>
      <c r="I2410" s="29"/>
      <c r="M2410" s="37"/>
      <c r="N2410" s="43"/>
    </row>
    <row r="2411" spans="1:14" x14ac:dyDescent="0.25">
      <c r="A2411" s="39"/>
      <c r="B2411" s="40"/>
      <c r="D2411" s="26"/>
      <c r="E2411" s="27"/>
      <c r="H2411" s="41"/>
      <c r="I2411" s="29"/>
      <c r="M2411" s="37"/>
      <c r="N2411" s="43"/>
    </row>
    <row r="2412" spans="1:14" x14ac:dyDescent="0.25">
      <c r="A2412" s="39"/>
      <c r="B2412" s="40"/>
      <c r="D2412" s="26"/>
      <c r="E2412" s="27"/>
      <c r="H2412" s="41"/>
      <c r="I2412" s="29"/>
      <c r="M2412" s="37"/>
      <c r="N2412" s="43"/>
    </row>
    <row r="2413" spans="1:14" x14ac:dyDescent="0.25">
      <c r="A2413" s="39"/>
      <c r="B2413" s="40"/>
      <c r="D2413" s="26"/>
      <c r="E2413" s="27"/>
      <c r="H2413" s="41"/>
      <c r="I2413" s="29"/>
      <c r="M2413" s="37"/>
      <c r="N2413" s="43"/>
    </row>
    <row r="2414" spans="1:14" x14ac:dyDescent="0.25">
      <c r="A2414" s="39"/>
      <c r="B2414" s="40"/>
      <c r="D2414" s="26"/>
      <c r="E2414" s="27"/>
      <c r="H2414" s="41"/>
      <c r="I2414" s="29"/>
      <c r="M2414" s="37"/>
      <c r="N2414" s="43"/>
    </row>
    <row r="2415" spans="1:14" x14ac:dyDescent="0.25">
      <c r="A2415" s="39"/>
      <c r="B2415" s="40"/>
      <c r="D2415" s="26"/>
      <c r="E2415" s="27"/>
      <c r="H2415" s="41"/>
      <c r="I2415" s="29"/>
      <c r="M2415" s="37"/>
      <c r="N2415" s="43"/>
    </row>
    <row r="2416" spans="1:14" x14ac:dyDescent="0.25">
      <c r="A2416" s="39"/>
      <c r="B2416" s="40"/>
      <c r="D2416" s="26"/>
      <c r="E2416" s="27"/>
      <c r="H2416" s="41"/>
      <c r="I2416" s="29"/>
      <c r="M2416" s="37"/>
      <c r="N2416" s="43"/>
    </row>
    <row r="2417" spans="1:14" x14ac:dyDescent="0.25">
      <c r="A2417" s="39"/>
      <c r="B2417" s="40"/>
      <c r="D2417" s="26"/>
      <c r="E2417" s="27"/>
      <c r="H2417" s="41"/>
      <c r="I2417" s="29"/>
      <c r="M2417" s="37"/>
      <c r="N2417" s="43"/>
    </row>
    <row r="2418" spans="1:14" x14ac:dyDescent="0.25">
      <c r="A2418" s="39"/>
      <c r="B2418" s="40"/>
      <c r="D2418" s="26"/>
      <c r="E2418" s="27"/>
      <c r="H2418" s="41"/>
      <c r="I2418" s="29"/>
      <c r="M2418" s="37"/>
      <c r="N2418" s="43"/>
    </row>
    <row r="2419" spans="1:14" x14ac:dyDescent="0.25">
      <c r="A2419" s="39"/>
      <c r="B2419" s="40"/>
      <c r="D2419" s="26"/>
      <c r="E2419" s="27"/>
      <c r="H2419" s="41"/>
      <c r="I2419" s="29"/>
      <c r="M2419" s="37"/>
      <c r="N2419" s="43"/>
    </row>
    <row r="2420" spans="1:14" x14ac:dyDescent="0.25">
      <c r="A2420" s="39"/>
      <c r="B2420" s="40"/>
      <c r="D2420" s="26"/>
      <c r="E2420" s="27"/>
      <c r="H2420" s="41"/>
      <c r="I2420" s="29"/>
      <c r="M2420" s="37"/>
      <c r="N2420" s="43"/>
    </row>
    <row r="2421" spans="1:14" x14ac:dyDescent="0.25">
      <c r="A2421" s="39"/>
      <c r="B2421" s="40"/>
      <c r="D2421" s="26"/>
      <c r="E2421" s="27"/>
      <c r="H2421" s="41"/>
      <c r="I2421" s="29"/>
      <c r="M2421" s="37"/>
      <c r="N2421" s="43"/>
    </row>
    <row r="2422" spans="1:14" x14ac:dyDescent="0.25">
      <c r="A2422" s="39"/>
      <c r="B2422" s="40"/>
      <c r="D2422" s="26"/>
      <c r="E2422" s="27"/>
      <c r="H2422" s="41"/>
      <c r="I2422" s="29"/>
      <c r="M2422" s="37"/>
      <c r="N2422" s="43"/>
    </row>
    <row r="2423" spans="1:14" x14ac:dyDescent="0.25">
      <c r="A2423" s="39"/>
      <c r="B2423" s="40"/>
      <c r="D2423" s="26"/>
      <c r="E2423" s="27"/>
      <c r="H2423" s="41"/>
      <c r="I2423" s="29"/>
      <c r="M2423" s="37"/>
      <c r="N2423" s="43"/>
    </row>
    <row r="2424" spans="1:14" x14ac:dyDescent="0.25">
      <c r="A2424" s="39"/>
      <c r="B2424" s="40"/>
      <c r="D2424" s="26"/>
      <c r="E2424" s="27"/>
      <c r="H2424" s="41"/>
      <c r="I2424" s="29"/>
      <c r="M2424" s="37"/>
      <c r="N2424" s="43"/>
    </row>
    <row r="2425" spans="1:14" x14ac:dyDescent="0.25">
      <c r="A2425" s="39"/>
      <c r="B2425" s="40"/>
      <c r="D2425" s="26"/>
      <c r="E2425" s="27"/>
      <c r="H2425" s="41"/>
      <c r="I2425" s="29"/>
      <c r="M2425" s="37"/>
      <c r="N2425" s="43"/>
    </row>
    <row r="2426" spans="1:14" x14ac:dyDescent="0.25">
      <c r="A2426" s="39"/>
      <c r="B2426" s="40"/>
      <c r="D2426" s="26"/>
      <c r="E2426" s="27"/>
      <c r="H2426" s="41"/>
      <c r="I2426" s="29"/>
      <c r="M2426" s="37"/>
      <c r="N2426" s="43"/>
    </row>
    <row r="2427" spans="1:14" x14ac:dyDescent="0.25">
      <c r="A2427" s="39"/>
      <c r="B2427" s="40"/>
      <c r="D2427" s="26"/>
      <c r="E2427" s="27"/>
      <c r="H2427" s="41"/>
      <c r="I2427" s="29"/>
      <c r="M2427" s="37"/>
      <c r="N2427" s="43"/>
    </row>
    <row r="2428" spans="1:14" x14ac:dyDescent="0.25">
      <c r="A2428" s="39"/>
      <c r="B2428" s="40"/>
      <c r="D2428" s="26"/>
      <c r="E2428" s="27"/>
      <c r="H2428" s="41"/>
      <c r="I2428" s="29"/>
      <c r="M2428" s="37"/>
      <c r="N2428" s="43"/>
    </row>
    <row r="2429" spans="1:14" x14ac:dyDescent="0.25">
      <c r="A2429" s="39"/>
      <c r="B2429" s="40"/>
      <c r="D2429" s="26"/>
      <c r="E2429" s="27"/>
      <c r="H2429" s="41"/>
      <c r="I2429" s="29"/>
      <c r="M2429" s="37"/>
      <c r="N2429" s="43"/>
    </row>
    <row r="2430" spans="1:14" x14ac:dyDescent="0.25">
      <c r="A2430" s="39"/>
      <c r="B2430" s="40"/>
      <c r="D2430" s="26"/>
      <c r="E2430" s="27"/>
      <c r="H2430" s="41"/>
      <c r="I2430" s="29"/>
      <c r="M2430" s="37"/>
      <c r="N2430" s="43"/>
    </row>
    <row r="2431" spans="1:14" x14ac:dyDescent="0.25">
      <c r="A2431" s="39"/>
      <c r="B2431" s="40"/>
      <c r="D2431" s="26"/>
      <c r="E2431" s="27"/>
      <c r="H2431" s="41"/>
      <c r="I2431" s="29"/>
      <c r="M2431" s="37"/>
      <c r="N2431" s="43"/>
    </row>
    <row r="2432" spans="1:14" x14ac:dyDescent="0.25">
      <c r="A2432" s="39"/>
      <c r="B2432" s="40"/>
      <c r="D2432" s="26"/>
      <c r="E2432" s="27"/>
      <c r="H2432" s="41"/>
      <c r="I2432" s="29"/>
      <c r="M2432" s="37"/>
      <c r="N2432" s="43"/>
    </row>
    <row r="2433" spans="1:14" x14ac:dyDescent="0.25">
      <c r="A2433" s="39"/>
      <c r="B2433" s="40"/>
      <c r="D2433" s="26"/>
      <c r="E2433" s="27"/>
      <c r="H2433" s="41"/>
      <c r="I2433" s="29"/>
      <c r="M2433" s="37"/>
      <c r="N2433" s="43"/>
    </row>
    <row r="2434" spans="1:14" x14ac:dyDescent="0.25">
      <c r="A2434" s="39"/>
      <c r="B2434" s="40"/>
      <c r="D2434" s="26"/>
      <c r="E2434" s="27"/>
      <c r="H2434" s="41"/>
      <c r="I2434" s="29"/>
      <c r="M2434" s="37"/>
      <c r="N2434" s="43"/>
    </row>
    <row r="2435" spans="1:14" x14ac:dyDescent="0.25">
      <c r="A2435" s="39"/>
      <c r="B2435" s="40"/>
      <c r="D2435" s="26"/>
      <c r="E2435" s="27"/>
      <c r="H2435" s="41"/>
      <c r="I2435" s="29"/>
      <c r="M2435" s="37"/>
      <c r="N2435" s="43"/>
    </row>
    <row r="2436" spans="1:14" x14ac:dyDescent="0.25">
      <c r="A2436" s="39"/>
      <c r="B2436" s="40"/>
      <c r="D2436" s="26"/>
      <c r="E2436" s="27"/>
      <c r="H2436" s="41"/>
      <c r="I2436" s="29"/>
      <c r="M2436" s="37"/>
      <c r="N2436" s="43"/>
    </row>
    <row r="2437" spans="1:14" x14ac:dyDescent="0.25">
      <c r="A2437" s="39"/>
      <c r="B2437" s="40"/>
      <c r="D2437" s="26"/>
      <c r="E2437" s="27"/>
      <c r="H2437" s="41"/>
      <c r="I2437" s="29"/>
      <c r="M2437" s="37"/>
      <c r="N2437" s="43"/>
    </row>
    <row r="2438" spans="1:14" x14ac:dyDescent="0.25">
      <c r="A2438" s="39"/>
      <c r="B2438" s="40"/>
      <c r="D2438" s="26"/>
      <c r="E2438" s="27"/>
      <c r="H2438" s="41"/>
      <c r="I2438" s="29"/>
      <c r="M2438" s="37"/>
      <c r="N2438" s="43"/>
    </row>
    <row r="2439" spans="1:14" x14ac:dyDescent="0.25">
      <c r="A2439" s="39"/>
      <c r="B2439" s="40"/>
      <c r="D2439" s="26"/>
      <c r="E2439" s="27"/>
      <c r="H2439" s="41"/>
      <c r="I2439" s="29"/>
      <c r="M2439" s="37"/>
      <c r="N2439" s="43"/>
    </row>
    <row r="2440" spans="1:14" x14ac:dyDescent="0.25">
      <c r="A2440" s="39"/>
      <c r="B2440" s="40"/>
      <c r="D2440" s="26"/>
      <c r="E2440" s="27"/>
      <c r="H2440" s="41"/>
      <c r="I2440" s="29"/>
      <c r="M2440" s="37"/>
      <c r="N2440" s="43"/>
    </row>
    <row r="2441" spans="1:14" x14ac:dyDescent="0.25">
      <c r="A2441" s="39"/>
      <c r="B2441" s="40"/>
      <c r="D2441" s="26"/>
      <c r="E2441" s="27"/>
      <c r="H2441" s="41"/>
      <c r="I2441" s="29"/>
      <c r="M2441" s="37"/>
      <c r="N2441" s="43"/>
    </row>
    <row r="2442" spans="1:14" x14ac:dyDescent="0.25">
      <c r="A2442" s="39"/>
      <c r="B2442" s="40"/>
      <c r="D2442" s="26"/>
      <c r="E2442" s="27"/>
      <c r="H2442" s="41"/>
      <c r="I2442" s="29"/>
      <c r="M2442" s="37"/>
      <c r="N2442" s="43"/>
    </row>
    <row r="2443" spans="1:14" x14ac:dyDescent="0.25">
      <c r="A2443" s="39"/>
      <c r="B2443" s="40"/>
      <c r="D2443" s="26"/>
      <c r="E2443" s="27"/>
      <c r="H2443" s="41"/>
      <c r="I2443" s="29"/>
      <c r="M2443" s="37"/>
      <c r="N2443" s="43"/>
    </row>
    <row r="2444" spans="1:14" x14ac:dyDescent="0.25">
      <c r="A2444" s="39"/>
      <c r="B2444" s="40"/>
      <c r="D2444" s="26"/>
      <c r="E2444" s="27"/>
      <c r="H2444" s="41"/>
      <c r="I2444" s="29"/>
      <c r="M2444" s="37"/>
      <c r="N2444" s="43"/>
    </row>
    <row r="2445" spans="1:14" x14ac:dyDescent="0.25">
      <c r="A2445" s="39"/>
      <c r="B2445" s="40"/>
      <c r="D2445" s="26"/>
      <c r="E2445" s="27"/>
      <c r="H2445" s="41"/>
      <c r="I2445" s="29"/>
      <c r="M2445" s="37"/>
      <c r="N2445" s="43"/>
    </row>
    <row r="2446" spans="1:14" x14ac:dyDescent="0.25">
      <c r="A2446" s="39"/>
      <c r="B2446" s="40"/>
      <c r="D2446" s="26"/>
      <c r="E2446" s="27"/>
      <c r="H2446" s="41"/>
      <c r="I2446" s="29"/>
      <c r="M2446" s="37"/>
      <c r="N2446" s="43"/>
    </row>
    <row r="2447" spans="1:14" x14ac:dyDescent="0.25">
      <c r="A2447" s="39"/>
      <c r="B2447" s="40"/>
      <c r="D2447" s="26"/>
      <c r="E2447" s="27"/>
      <c r="H2447" s="41"/>
      <c r="I2447" s="29"/>
      <c r="M2447" s="37"/>
      <c r="N2447" s="43"/>
    </row>
    <row r="2448" spans="1:14" x14ac:dyDescent="0.25">
      <c r="A2448" s="39"/>
      <c r="B2448" s="40"/>
      <c r="D2448" s="26"/>
      <c r="E2448" s="27"/>
      <c r="H2448" s="41"/>
      <c r="I2448" s="29"/>
      <c r="M2448" s="37"/>
      <c r="N2448" s="43"/>
    </row>
    <row r="2449" spans="1:14" x14ac:dyDescent="0.25">
      <c r="A2449" s="39"/>
      <c r="B2449" s="40"/>
      <c r="D2449" s="26"/>
      <c r="E2449" s="27"/>
      <c r="H2449" s="41"/>
      <c r="I2449" s="29"/>
      <c r="M2449" s="37"/>
      <c r="N2449" s="43"/>
    </row>
    <row r="2450" spans="1:14" x14ac:dyDescent="0.25">
      <c r="A2450" s="39"/>
      <c r="B2450" s="40"/>
      <c r="D2450" s="26"/>
      <c r="E2450" s="27"/>
      <c r="H2450" s="41"/>
      <c r="I2450" s="29"/>
      <c r="M2450" s="37"/>
      <c r="N2450" s="43"/>
    </row>
    <row r="2451" spans="1:14" x14ac:dyDescent="0.25">
      <c r="A2451" s="39"/>
      <c r="B2451" s="40"/>
      <c r="D2451" s="26"/>
      <c r="E2451" s="27"/>
      <c r="H2451" s="41"/>
      <c r="I2451" s="29"/>
      <c r="M2451" s="37"/>
      <c r="N2451" s="43"/>
    </row>
    <row r="2452" spans="1:14" x14ac:dyDescent="0.25">
      <c r="A2452" s="39"/>
      <c r="B2452" s="40"/>
      <c r="D2452" s="26"/>
      <c r="E2452" s="27"/>
      <c r="H2452" s="41"/>
      <c r="I2452" s="29"/>
      <c r="M2452" s="37"/>
      <c r="N2452" s="43"/>
    </row>
    <row r="2453" spans="1:14" x14ac:dyDescent="0.25">
      <c r="A2453" s="39"/>
      <c r="B2453" s="40"/>
      <c r="D2453" s="26"/>
      <c r="E2453" s="27"/>
      <c r="H2453" s="41"/>
      <c r="I2453" s="29"/>
      <c r="M2453" s="37"/>
      <c r="N2453" s="43"/>
    </row>
    <row r="2454" spans="1:14" x14ac:dyDescent="0.25">
      <c r="A2454" s="39"/>
      <c r="B2454" s="40"/>
      <c r="D2454" s="26"/>
      <c r="E2454" s="27"/>
      <c r="H2454" s="41"/>
      <c r="I2454" s="29"/>
      <c r="M2454" s="37"/>
      <c r="N2454" s="43"/>
    </row>
    <row r="2455" spans="1:14" x14ac:dyDescent="0.25">
      <c r="A2455" s="39"/>
      <c r="B2455" s="40"/>
      <c r="D2455" s="26"/>
      <c r="E2455" s="27"/>
      <c r="H2455" s="41"/>
      <c r="I2455" s="29"/>
      <c r="M2455" s="37"/>
      <c r="N2455" s="43"/>
    </row>
    <row r="2456" spans="1:14" x14ac:dyDescent="0.25">
      <c r="A2456" s="39"/>
      <c r="B2456" s="40"/>
      <c r="D2456" s="26"/>
      <c r="E2456" s="27"/>
      <c r="H2456" s="41"/>
      <c r="I2456" s="29"/>
      <c r="M2456" s="37"/>
      <c r="N2456" s="43"/>
    </row>
    <row r="2457" spans="1:14" x14ac:dyDescent="0.25">
      <c r="A2457" s="39"/>
      <c r="B2457" s="40"/>
      <c r="D2457" s="26"/>
      <c r="E2457" s="27"/>
      <c r="H2457" s="41"/>
      <c r="I2457" s="29"/>
      <c r="M2457" s="37"/>
      <c r="N2457" s="43"/>
    </row>
    <row r="2458" spans="1:14" x14ac:dyDescent="0.25">
      <c r="A2458" s="39"/>
      <c r="B2458" s="40"/>
      <c r="D2458" s="26"/>
      <c r="E2458" s="27"/>
      <c r="H2458" s="41"/>
      <c r="I2458" s="29"/>
      <c r="M2458" s="37"/>
      <c r="N2458" s="43"/>
    </row>
    <row r="2459" spans="1:14" x14ac:dyDescent="0.25">
      <c r="A2459" s="39"/>
      <c r="B2459" s="40"/>
      <c r="D2459" s="26"/>
      <c r="E2459" s="27"/>
      <c r="H2459" s="41"/>
      <c r="I2459" s="29"/>
      <c r="M2459" s="37"/>
      <c r="N2459" s="43"/>
    </row>
    <row r="2460" spans="1:14" x14ac:dyDescent="0.25">
      <c r="A2460" s="39"/>
      <c r="B2460" s="40"/>
      <c r="D2460" s="26"/>
      <c r="E2460" s="27"/>
      <c r="H2460" s="41"/>
      <c r="I2460" s="29"/>
      <c r="M2460" s="37"/>
      <c r="N2460" s="43"/>
    </row>
    <row r="2461" spans="1:14" x14ac:dyDescent="0.25">
      <c r="A2461" s="39"/>
      <c r="B2461" s="40"/>
      <c r="D2461" s="26"/>
      <c r="E2461" s="27"/>
      <c r="H2461" s="41"/>
      <c r="I2461" s="29"/>
      <c r="M2461" s="37"/>
      <c r="N2461" s="43"/>
    </row>
    <row r="2462" spans="1:14" x14ac:dyDescent="0.25">
      <c r="A2462" s="39"/>
      <c r="B2462" s="40"/>
      <c r="D2462" s="26"/>
      <c r="E2462" s="27"/>
      <c r="H2462" s="41"/>
      <c r="I2462" s="29"/>
      <c r="M2462" s="37"/>
      <c r="N2462" s="43"/>
    </row>
    <row r="2463" spans="1:14" x14ac:dyDescent="0.25">
      <c r="A2463" s="39"/>
      <c r="B2463" s="40"/>
      <c r="D2463" s="26"/>
      <c r="E2463" s="27"/>
      <c r="H2463" s="41"/>
      <c r="I2463" s="29"/>
      <c r="M2463" s="37"/>
      <c r="N2463" s="43"/>
    </row>
    <row r="2464" spans="1:14" x14ac:dyDescent="0.25">
      <c r="A2464" s="39"/>
      <c r="B2464" s="40"/>
      <c r="D2464" s="26"/>
      <c r="E2464" s="27"/>
      <c r="H2464" s="41"/>
      <c r="I2464" s="29"/>
      <c r="M2464" s="37"/>
      <c r="N2464" s="43"/>
    </row>
    <row r="2465" spans="1:14" x14ac:dyDescent="0.25">
      <c r="A2465" s="39"/>
      <c r="B2465" s="40"/>
      <c r="D2465" s="26"/>
      <c r="E2465" s="27"/>
      <c r="H2465" s="41"/>
      <c r="I2465" s="29"/>
      <c r="M2465" s="37"/>
      <c r="N2465" s="43"/>
    </row>
    <row r="2466" spans="1:14" x14ac:dyDescent="0.25">
      <c r="A2466" s="39"/>
      <c r="B2466" s="40"/>
      <c r="D2466" s="26"/>
      <c r="E2466" s="27"/>
      <c r="H2466" s="41"/>
      <c r="I2466" s="29"/>
      <c r="M2466" s="37"/>
      <c r="N2466" s="43"/>
    </row>
    <row r="2467" spans="1:14" x14ac:dyDescent="0.25">
      <c r="A2467" s="39"/>
      <c r="B2467" s="40"/>
      <c r="D2467" s="26"/>
      <c r="E2467" s="27"/>
      <c r="H2467" s="41"/>
      <c r="I2467" s="29"/>
      <c r="M2467" s="37"/>
      <c r="N2467" s="43"/>
    </row>
    <row r="2468" spans="1:14" x14ac:dyDescent="0.25">
      <c r="A2468" s="39"/>
      <c r="B2468" s="40"/>
      <c r="D2468" s="26"/>
      <c r="E2468" s="27"/>
      <c r="H2468" s="41"/>
      <c r="I2468" s="29"/>
      <c r="M2468" s="37"/>
      <c r="N2468" s="43"/>
    </row>
    <row r="2469" spans="1:14" x14ac:dyDescent="0.25">
      <c r="A2469" s="39"/>
      <c r="B2469" s="40"/>
      <c r="D2469" s="26"/>
      <c r="E2469" s="27"/>
      <c r="H2469" s="41"/>
      <c r="I2469" s="29"/>
      <c r="M2469" s="37"/>
      <c r="N2469" s="43"/>
    </row>
    <row r="2470" spans="1:14" x14ac:dyDescent="0.25">
      <c r="A2470" s="39"/>
      <c r="B2470" s="40"/>
      <c r="D2470" s="26"/>
      <c r="E2470" s="27"/>
      <c r="H2470" s="41"/>
      <c r="I2470" s="29"/>
      <c r="M2470" s="37"/>
      <c r="N2470" s="43"/>
    </row>
    <row r="2471" spans="1:14" x14ac:dyDescent="0.25">
      <c r="A2471" s="39"/>
      <c r="B2471" s="40"/>
      <c r="D2471" s="26"/>
      <c r="E2471" s="27"/>
      <c r="H2471" s="41"/>
      <c r="I2471" s="29"/>
      <c r="M2471" s="37"/>
      <c r="N2471" s="43"/>
    </row>
    <row r="2472" spans="1:14" x14ac:dyDescent="0.25">
      <c r="A2472" s="39"/>
      <c r="B2472" s="40"/>
      <c r="D2472" s="26"/>
      <c r="E2472" s="27"/>
      <c r="H2472" s="41"/>
      <c r="I2472" s="29"/>
      <c r="M2472" s="37"/>
      <c r="N2472" s="43"/>
    </row>
    <row r="2473" spans="1:14" x14ac:dyDescent="0.25">
      <c r="A2473" s="39"/>
      <c r="B2473" s="40"/>
      <c r="D2473" s="26"/>
      <c r="E2473" s="27"/>
      <c r="H2473" s="41"/>
      <c r="I2473" s="29"/>
      <c r="M2473" s="37"/>
      <c r="N2473" s="43"/>
    </row>
    <row r="2474" spans="1:14" x14ac:dyDescent="0.25">
      <c r="A2474" s="39"/>
      <c r="B2474" s="40"/>
      <c r="D2474" s="26"/>
      <c r="E2474" s="27"/>
      <c r="H2474" s="41"/>
      <c r="I2474" s="29"/>
      <c r="M2474" s="37"/>
      <c r="N2474" s="43"/>
    </row>
    <row r="2475" spans="1:14" x14ac:dyDescent="0.25">
      <c r="A2475" s="39"/>
      <c r="B2475" s="40"/>
      <c r="D2475" s="26"/>
      <c r="E2475" s="27"/>
      <c r="H2475" s="41"/>
      <c r="I2475" s="29"/>
      <c r="M2475" s="37"/>
      <c r="N2475" s="43"/>
    </row>
    <row r="2476" spans="1:14" x14ac:dyDescent="0.25">
      <c r="A2476" s="39"/>
      <c r="B2476" s="40"/>
      <c r="D2476" s="26"/>
      <c r="E2476" s="27"/>
      <c r="H2476" s="41"/>
      <c r="I2476" s="29"/>
      <c r="M2476" s="37"/>
      <c r="N2476" s="43"/>
    </row>
    <row r="2477" spans="1:14" x14ac:dyDescent="0.25">
      <c r="A2477" s="39"/>
      <c r="B2477" s="40"/>
      <c r="D2477" s="26"/>
      <c r="E2477" s="27"/>
      <c r="H2477" s="41"/>
      <c r="I2477" s="29"/>
      <c r="M2477" s="37"/>
      <c r="N2477" s="43"/>
    </row>
    <row r="2478" spans="1:14" x14ac:dyDescent="0.25">
      <c r="A2478" s="39"/>
      <c r="B2478" s="40"/>
      <c r="D2478" s="26"/>
      <c r="E2478" s="27"/>
      <c r="H2478" s="41"/>
      <c r="I2478" s="29"/>
      <c r="M2478" s="37"/>
      <c r="N2478" s="43"/>
    </row>
    <row r="2479" spans="1:14" x14ac:dyDescent="0.25">
      <c r="A2479" s="39"/>
      <c r="B2479" s="40"/>
      <c r="D2479" s="26"/>
      <c r="E2479" s="27"/>
      <c r="H2479" s="41"/>
      <c r="I2479" s="29"/>
      <c r="M2479" s="37"/>
      <c r="N2479" s="43"/>
    </row>
    <row r="2480" spans="1:14" x14ac:dyDescent="0.25">
      <c r="A2480" s="39"/>
      <c r="B2480" s="40"/>
      <c r="D2480" s="26"/>
      <c r="E2480" s="27"/>
      <c r="H2480" s="41"/>
      <c r="I2480" s="29"/>
      <c r="M2480" s="37"/>
      <c r="N2480" s="43"/>
    </row>
    <row r="2481" spans="1:14" x14ac:dyDescent="0.25">
      <c r="A2481" s="39"/>
      <c r="B2481" s="40"/>
      <c r="D2481" s="26"/>
      <c r="E2481" s="27"/>
      <c r="H2481" s="41"/>
      <c r="I2481" s="29"/>
      <c r="M2481" s="37"/>
      <c r="N2481" s="43"/>
    </row>
    <row r="2482" spans="1:14" x14ac:dyDescent="0.25">
      <c r="A2482" s="39"/>
      <c r="B2482" s="40"/>
      <c r="D2482" s="26"/>
      <c r="E2482" s="27"/>
      <c r="H2482" s="41"/>
      <c r="I2482" s="29"/>
      <c r="M2482" s="37"/>
      <c r="N2482" s="43"/>
    </row>
    <row r="2483" spans="1:14" x14ac:dyDescent="0.25">
      <c r="A2483" s="39"/>
      <c r="B2483" s="40"/>
      <c r="D2483" s="26"/>
      <c r="E2483" s="27"/>
      <c r="H2483" s="41"/>
      <c r="I2483" s="29"/>
      <c r="M2483" s="37"/>
      <c r="N2483" s="43"/>
    </row>
    <row r="2484" spans="1:14" x14ac:dyDescent="0.25">
      <c r="A2484" s="39"/>
      <c r="B2484" s="40"/>
      <c r="D2484" s="26"/>
      <c r="E2484" s="27"/>
      <c r="H2484" s="41"/>
      <c r="I2484" s="29"/>
      <c r="M2484" s="37"/>
      <c r="N2484" s="43"/>
    </row>
    <row r="2485" spans="1:14" x14ac:dyDescent="0.25">
      <c r="A2485" s="39"/>
      <c r="B2485" s="40"/>
      <c r="D2485" s="26"/>
      <c r="E2485" s="27"/>
      <c r="H2485" s="41"/>
      <c r="I2485" s="29"/>
      <c r="M2485" s="37"/>
      <c r="N2485" s="43"/>
    </row>
    <row r="2486" spans="1:14" x14ac:dyDescent="0.25">
      <c r="A2486" s="39"/>
      <c r="B2486" s="40"/>
      <c r="D2486" s="26"/>
      <c r="E2486" s="27"/>
      <c r="H2486" s="41"/>
      <c r="I2486" s="29"/>
      <c r="M2486" s="37"/>
      <c r="N2486" s="43"/>
    </row>
    <row r="2487" spans="1:14" x14ac:dyDescent="0.25">
      <c r="A2487" s="39"/>
      <c r="B2487" s="40"/>
      <c r="D2487" s="26"/>
      <c r="E2487" s="27"/>
      <c r="H2487" s="41"/>
      <c r="I2487" s="29"/>
      <c r="M2487" s="37"/>
      <c r="N2487" s="43"/>
    </row>
    <row r="2488" spans="1:14" x14ac:dyDescent="0.25">
      <c r="A2488" s="39"/>
      <c r="B2488" s="40"/>
      <c r="D2488" s="26"/>
      <c r="E2488" s="27"/>
      <c r="H2488" s="41"/>
      <c r="I2488" s="29"/>
      <c r="M2488" s="37"/>
      <c r="N2488" s="43"/>
    </row>
    <row r="2489" spans="1:14" x14ac:dyDescent="0.25">
      <c r="A2489" s="39"/>
      <c r="B2489" s="40"/>
      <c r="D2489" s="26"/>
      <c r="E2489" s="27"/>
      <c r="H2489" s="41"/>
      <c r="I2489" s="29"/>
      <c r="M2489" s="37"/>
      <c r="N2489" s="43"/>
    </row>
    <row r="2490" spans="1:14" x14ac:dyDescent="0.25">
      <c r="A2490" s="39"/>
      <c r="B2490" s="40"/>
      <c r="D2490" s="26"/>
      <c r="E2490" s="27"/>
      <c r="H2490" s="41"/>
      <c r="I2490" s="29"/>
      <c r="M2490" s="37"/>
      <c r="N2490" s="43"/>
    </row>
    <row r="2491" spans="1:14" x14ac:dyDescent="0.25">
      <c r="A2491" s="39"/>
      <c r="B2491" s="40"/>
      <c r="D2491" s="26"/>
      <c r="E2491" s="27"/>
      <c r="H2491" s="41"/>
      <c r="I2491" s="29"/>
      <c r="M2491" s="37"/>
      <c r="N2491" s="43"/>
    </row>
    <row r="2492" spans="1:14" x14ac:dyDescent="0.25">
      <c r="A2492" s="39"/>
      <c r="B2492" s="40"/>
      <c r="D2492" s="26"/>
      <c r="E2492" s="27"/>
      <c r="H2492" s="41"/>
      <c r="I2492" s="29"/>
      <c r="M2492" s="37"/>
      <c r="N2492" s="43"/>
    </row>
    <row r="2493" spans="1:14" x14ac:dyDescent="0.25">
      <c r="A2493" s="39"/>
      <c r="B2493" s="40"/>
      <c r="D2493" s="26"/>
      <c r="E2493" s="27"/>
      <c r="H2493" s="41"/>
      <c r="I2493" s="29"/>
      <c r="M2493" s="37"/>
      <c r="N2493" s="43"/>
    </row>
    <row r="2494" spans="1:14" x14ac:dyDescent="0.25">
      <c r="A2494" s="39"/>
      <c r="B2494" s="40"/>
      <c r="D2494" s="26"/>
      <c r="E2494" s="27"/>
      <c r="H2494" s="41"/>
      <c r="I2494" s="29"/>
      <c r="M2494" s="37"/>
      <c r="N2494" s="43"/>
    </row>
    <row r="2495" spans="1:14" x14ac:dyDescent="0.25">
      <c r="A2495" s="39"/>
      <c r="B2495" s="40"/>
      <c r="D2495" s="26"/>
      <c r="E2495" s="27"/>
      <c r="H2495" s="41"/>
      <c r="I2495" s="29"/>
      <c r="M2495" s="37"/>
      <c r="N2495" s="43"/>
    </row>
    <row r="2496" spans="1:14" x14ac:dyDescent="0.25">
      <c r="A2496" s="39"/>
      <c r="B2496" s="40"/>
      <c r="D2496" s="26"/>
      <c r="E2496" s="27"/>
      <c r="H2496" s="41"/>
      <c r="I2496" s="29"/>
      <c r="M2496" s="37"/>
      <c r="N2496" s="43"/>
    </row>
    <row r="2497" spans="1:14" x14ac:dyDescent="0.25">
      <c r="A2497" s="39"/>
      <c r="B2497" s="40"/>
      <c r="D2497" s="26"/>
      <c r="E2497" s="27"/>
      <c r="H2497" s="41"/>
      <c r="I2497" s="29"/>
      <c r="M2497" s="37"/>
      <c r="N2497" s="43"/>
    </row>
    <row r="2498" spans="1:14" x14ac:dyDescent="0.25">
      <c r="A2498" s="39"/>
      <c r="B2498" s="40"/>
      <c r="D2498" s="26"/>
      <c r="E2498" s="27"/>
      <c r="H2498" s="41"/>
      <c r="I2498" s="29"/>
      <c r="M2498" s="37"/>
      <c r="N2498" s="43"/>
    </row>
    <row r="2499" spans="1:14" x14ac:dyDescent="0.25">
      <c r="A2499" s="39"/>
      <c r="B2499" s="40"/>
      <c r="D2499" s="26"/>
      <c r="E2499" s="27"/>
      <c r="H2499" s="41"/>
      <c r="I2499" s="29"/>
      <c r="M2499" s="37"/>
      <c r="N2499" s="43"/>
    </row>
    <row r="2500" spans="1:14" x14ac:dyDescent="0.25">
      <c r="A2500" s="39"/>
      <c r="B2500" s="40"/>
      <c r="D2500" s="26"/>
      <c r="E2500" s="27"/>
      <c r="H2500" s="41"/>
      <c r="I2500" s="29"/>
      <c r="M2500" s="37"/>
      <c r="N2500" s="43"/>
    </row>
    <row r="2501" spans="1:14" x14ac:dyDescent="0.25">
      <c r="A2501" s="39"/>
      <c r="B2501" s="40"/>
      <c r="D2501" s="26"/>
      <c r="E2501" s="27"/>
      <c r="H2501" s="41"/>
      <c r="I2501" s="29"/>
      <c r="M2501" s="37"/>
      <c r="N2501" s="43"/>
    </row>
    <row r="2502" spans="1:14" x14ac:dyDescent="0.25">
      <c r="A2502" s="39"/>
      <c r="B2502" s="40"/>
      <c r="D2502" s="26"/>
      <c r="E2502" s="27"/>
      <c r="H2502" s="41"/>
      <c r="I2502" s="29"/>
      <c r="M2502" s="37"/>
      <c r="N2502" s="43"/>
    </row>
    <row r="2503" spans="1:14" x14ac:dyDescent="0.25">
      <c r="A2503" s="39"/>
      <c r="B2503" s="40"/>
      <c r="D2503" s="26"/>
      <c r="E2503" s="27"/>
      <c r="H2503" s="41"/>
      <c r="I2503" s="29"/>
      <c r="M2503" s="37"/>
      <c r="N2503" s="43"/>
    </row>
    <row r="2504" spans="1:14" x14ac:dyDescent="0.25">
      <c r="A2504" s="39"/>
      <c r="B2504" s="40"/>
      <c r="D2504" s="26"/>
      <c r="E2504" s="27"/>
      <c r="H2504" s="41"/>
      <c r="I2504" s="29"/>
      <c r="M2504" s="37"/>
      <c r="N2504" s="43"/>
    </row>
    <row r="2505" spans="1:14" x14ac:dyDescent="0.25">
      <c r="A2505" s="39"/>
      <c r="B2505" s="40"/>
      <c r="D2505" s="26"/>
      <c r="E2505" s="27"/>
      <c r="H2505" s="41"/>
      <c r="I2505" s="29"/>
      <c r="M2505" s="37"/>
      <c r="N2505" s="43"/>
    </row>
    <row r="2506" spans="1:14" x14ac:dyDescent="0.25">
      <c r="A2506" s="39"/>
      <c r="B2506" s="40"/>
      <c r="D2506" s="26"/>
      <c r="E2506" s="27"/>
      <c r="H2506" s="41"/>
      <c r="I2506" s="29"/>
      <c r="M2506" s="37"/>
      <c r="N2506" s="43"/>
    </row>
    <row r="2507" spans="1:14" x14ac:dyDescent="0.25">
      <c r="A2507" s="39"/>
      <c r="B2507" s="40"/>
      <c r="D2507" s="26"/>
      <c r="E2507" s="27"/>
      <c r="H2507" s="41"/>
      <c r="I2507" s="29"/>
      <c r="M2507" s="37"/>
      <c r="N2507" s="43"/>
    </row>
    <row r="2508" spans="1:14" x14ac:dyDescent="0.25">
      <c r="A2508" s="39"/>
      <c r="B2508" s="40"/>
      <c r="D2508" s="26"/>
      <c r="E2508" s="27"/>
      <c r="H2508" s="41"/>
      <c r="I2508" s="29"/>
      <c r="M2508" s="37"/>
      <c r="N2508" s="43"/>
    </row>
    <row r="2509" spans="1:14" x14ac:dyDescent="0.25">
      <c r="A2509" s="39"/>
      <c r="B2509" s="40"/>
      <c r="D2509" s="26"/>
      <c r="E2509" s="27"/>
      <c r="H2509" s="41"/>
      <c r="I2509" s="29"/>
      <c r="M2509" s="37"/>
      <c r="N2509" s="43"/>
    </row>
    <row r="2510" spans="1:14" x14ac:dyDescent="0.25">
      <c r="A2510" s="39"/>
      <c r="B2510" s="40"/>
      <c r="D2510" s="26"/>
      <c r="E2510" s="27"/>
      <c r="H2510" s="41"/>
      <c r="I2510" s="29"/>
      <c r="M2510" s="37"/>
      <c r="N2510" s="43"/>
    </row>
    <row r="2511" spans="1:14" x14ac:dyDescent="0.25">
      <c r="A2511" s="39"/>
      <c r="B2511" s="40"/>
      <c r="D2511" s="26"/>
      <c r="E2511" s="27"/>
      <c r="H2511" s="41"/>
      <c r="I2511" s="29"/>
      <c r="M2511" s="37"/>
      <c r="N2511" s="43"/>
    </row>
    <row r="2512" spans="1:14" x14ac:dyDescent="0.25">
      <c r="A2512" s="39"/>
      <c r="B2512" s="40"/>
      <c r="D2512" s="26"/>
      <c r="E2512" s="27"/>
      <c r="H2512" s="41"/>
      <c r="I2512" s="29"/>
      <c r="M2512" s="37"/>
      <c r="N2512" s="43"/>
    </row>
    <row r="2513" spans="1:14" x14ac:dyDescent="0.25">
      <c r="A2513" s="39"/>
      <c r="B2513" s="40"/>
      <c r="D2513" s="26"/>
      <c r="E2513" s="27"/>
      <c r="H2513" s="41"/>
      <c r="I2513" s="29"/>
      <c r="M2513" s="37"/>
      <c r="N2513" s="43"/>
    </row>
    <row r="2514" spans="1:14" x14ac:dyDescent="0.25">
      <c r="A2514" s="39"/>
      <c r="B2514" s="40"/>
      <c r="D2514" s="26"/>
      <c r="E2514" s="27"/>
      <c r="H2514" s="41"/>
      <c r="I2514" s="29"/>
      <c r="M2514" s="37"/>
      <c r="N2514" s="43"/>
    </row>
    <row r="2515" spans="1:14" x14ac:dyDescent="0.25">
      <c r="A2515" s="39"/>
      <c r="B2515" s="40"/>
      <c r="D2515" s="26"/>
      <c r="E2515" s="27"/>
      <c r="H2515" s="41"/>
      <c r="I2515" s="29"/>
      <c r="M2515" s="37"/>
      <c r="N2515" s="43"/>
    </row>
    <row r="2516" spans="1:14" x14ac:dyDescent="0.25">
      <c r="A2516" s="39"/>
      <c r="B2516" s="40"/>
      <c r="D2516" s="26"/>
      <c r="E2516" s="27"/>
      <c r="H2516" s="41"/>
      <c r="I2516" s="29"/>
      <c r="M2516" s="37"/>
      <c r="N2516" s="43"/>
    </row>
    <row r="2517" spans="1:14" x14ac:dyDescent="0.25">
      <c r="A2517" s="39"/>
      <c r="B2517" s="40"/>
      <c r="D2517" s="26"/>
      <c r="E2517" s="27"/>
      <c r="H2517" s="41"/>
      <c r="I2517" s="29"/>
      <c r="M2517" s="37"/>
      <c r="N2517" s="43"/>
    </row>
    <row r="2518" spans="1:14" x14ac:dyDescent="0.25">
      <c r="A2518" s="39"/>
      <c r="B2518" s="40"/>
      <c r="D2518" s="26"/>
      <c r="E2518" s="27"/>
      <c r="H2518" s="41"/>
      <c r="I2518" s="29"/>
      <c r="M2518" s="37"/>
      <c r="N2518" s="43"/>
    </row>
    <row r="2519" spans="1:14" x14ac:dyDescent="0.25">
      <c r="A2519" s="39"/>
      <c r="B2519" s="40"/>
      <c r="D2519" s="26"/>
      <c r="E2519" s="27"/>
      <c r="H2519" s="41"/>
      <c r="I2519" s="29"/>
      <c r="M2519" s="37"/>
      <c r="N2519" s="43"/>
    </row>
    <row r="2520" spans="1:14" x14ac:dyDescent="0.25">
      <c r="A2520" s="39"/>
      <c r="B2520" s="40"/>
      <c r="D2520" s="26"/>
      <c r="E2520" s="27"/>
      <c r="H2520" s="41"/>
      <c r="I2520" s="29"/>
      <c r="M2520" s="37"/>
      <c r="N2520" s="43"/>
    </row>
    <row r="2521" spans="1:14" x14ac:dyDescent="0.25">
      <c r="A2521" s="39"/>
      <c r="B2521" s="40"/>
      <c r="D2521" s="26"/>
      <c r="E2521" s="27"/>
      <c r="H2521" s="41"/>
      <c r="I2521" s="29"/>
      <c r="M2521" s="37"/>
      <c r="N2521" s="43"/>
    </row>
    <row r="2522" spans="1:14" x14ac:dyDescent="0.25">
      <c r="A2522" s="39"/>
      <c r="B2522" s="40"/>
      <c r="D2522" s="26"/>
      <c r="E2522" s="27"/>
      <c r="H2522" s="41"/>
      <c r="I2522" s="29"/>
      <c r="M2522" s="37"/>
      <c r="N2522" s="43"/>
    </row>
    <row r="2523" spans="1:14" x14ac:dyDescent="0.25">
      <c r="A2523" s="39"/>
      <c r="B2523" s="40"/>
      <c r="D2523" s="26"/>
      <c r="E2523" s="27"/>
      <c r="H2523" s="41"/>
      <c r="I2523" s="29"/>
      <c r="M2523" s="37"/>
      <c r="N2523" s="43"/>
    </row>
    <row r="2524" spans="1:14" x14ac:dyDescent="0.25">
      <c r="A2524" s="39"/>
      <c r="B2524" s="40"/>
      <c r="D2524" s="26"/>
      <c r="E2524" s="27"/>
      <c r="H2524" s="41"/>
      <c r="I2524" s="29"/>
      <c r="M2524" s="37"/>
      <c r="N2524" s="43"/>
    </row>
    <row r="2525" spans="1:14" x14ac:dyDescent="0.25">
      <c r="A2525" s="39"/>
      <c r="B2525" s="40"/>
      <c r="D2525" s="26"/>
      <c r="E2525" s="27"/>
      <c r="H2525" s="41"/>
      <c r="I2525" s="29"/>
      <c r="M2525" s="37"/>
      <c r="N2525" s="43"/>
    </row>
    <row r="2526" spans="1:14" x14ac:dyDescent="0.25">
      <c r="A2526" s="39"/>
      <c r="B2526" s="40"/>
      <c r="D2526" s="26"/>
      <c r="E2526" s="27"/>
      <c r="H2526" s="41"/>
      <c r="I2526" s="29"/>
      <c r="M2526" s="37"/>
      <c r="N2526" s="43"/>
    </row>
    <row r="2527" spans="1:14" x14ac:dyDescent="0.25">
      <c r="A2527" s="39"/>
      <c r="B2527" s="40"/>
      <c r="D2527" s="26"/>
      <c r="E2527" s="27"/>
      <c r="H2527" s="41"/>
      <c r="I2527" s="29"/>
      <c r="M2527" s="37"/>
      <c r="N2527" s="43"/>
    </row>
    <row r="2528" spans="1:14" x14ac:dyDescent="0.25">
      <c r="A2528" s="39"/>
      <c r="B2528" s="40"/>
      <c r="D2528" s="26"/>
      <c r="E2528" s="27"/>
      <c r="H2528" s="41"/>
      <c r="I2528" s="29"/>
      <c r="M2528" s="37"/>
      <c r="N2528" s="43"/>
    </row>
    <row r="2529" spans="1:14" x14ac:dyDescent="0.25">
      <c r="A2529" s="39"/>
      <c r="B2529" s="40"/>
      <c r="D2529" s="26"/>
      <c r="E2529" s="27"/>
      <c r="H2529" s="41"/>
      <c r="I2529" s="29"/>
      <c r="M2529" s="37"/>
      <c r="N2529" s="43"/>
    </row>
    <row r="2530" spans="1:14" x14ac:dyDescent="0.25">
      <c r="A2530" s="39"/>
      <c r="B2530" s="40"/>
      <c r="D2530" s="26"/>
      <c r="E2530" s="27"/>
      <c r="H2530" s="41"/>
      <c r="I2530" s="29"/>
      <c r="M2530" s="37"/>
      <c r="N2530" s="43"/>
    </row>
    <row r="2531" spans="1:14" x14ac:dyDescent="0.25">
      <c r="A2531" s="39"/>
      <c r="B2531" s="40"/>
      <c r="D2531" s="26"/>
      <c r="E2531" s="27"/>
      <c r="H2531" s="41"/>
      <c r="I2531" s="29"/>
      <c r="M2531" s="37"/>
      <c r="N2531" s="43"/>
    </row>
    <row r="2532" spans="1:14" x14ac:dyDescent="0.25">
      <c r="A2532" s="39"/>
      <c r="B2532" s="40"/>
      <c r="D2532" s="26"/>
      <c r="E2532" s="27"/>
      <c r="H2532" s="41"/>
      <c r="I2532" s="29"/>
      <c r="M2532" s="37"/>
      <c r="N2532" s="43"/>
    </row>
    <row r="2533" spans="1:14" x14ac:dyDescent="0.25">
      <c r="A2533" s="39"/>
      <c r="B2533" s="40"/>
      <c r="D2533" s="26"/>
      <c r="E2533" s="27"/>
      <c r="H2533" s="41"/>
      <c r="I2533" s="29"/>
      <c r="M2533" s="37"/>
      <c r="N2533" s="43"/>
    </row>
    <row r="2534" spans="1:14" x14ac:dyDescent="0.25">
      <c r="A2534" s="39"/>
      <c r="B2534" s="40"/>
      <c r="D2534" s="26"/>
      <c r="E2534" s="27"/>
      <c r="H2534" s="41"/>
      <c r="I2534" s="29"/>
      <c r="M2534" s="37"/>
      <c r="N2534" s="43"/>
    </row>
    <row r="2535" spans="1:14" x14ac:dyDescent="0.25">
      <c r="A2535" s="39"/>
      <c r="B2535" s="40"/>
      <c r="D2535" s="26"/>
      <c r="E2535" s="27"/>
      <c r="H2535" s="41"/>
      <c r="I2535" s="29"/>
      <c r="M2535" s="37"/>
      <c r="N2535" s="43"/>
    </row>
    <row r="2536" spans="1:14" x14ac:dyDescent="0.25">
      <c r="A2536" s="39"/>
      <c r="B2536" s="40"/>
      <c r="D2536" s="26"/>
      <c r="E2536" s="27"/>
      <c r="H2536" s="41"/>
      <c r="I2536" s="29"/>
      <c r="M2536" s="37"/>
      <c r="N2536" s="43"/>
    </row>
    <row r="2537" spans="1:14" x14ac:dyDescent="0.25">
      <c r="A2537" s="39"/>
      <c r="B2537" s="40"/>
      <c r="D2537" s="26"/>
      <c r="E2537" s="27"/>
      <c r="H2537" s="41"/>
      <c r="I2537" s="29"/>
      <c r="M2537" s="37"/>
      <c r="N2537" s="43"/>
    </row>
    <row r="2538" spans="1:14" x14ac:dyDescent="0.25">
      <c r="A2538" s="39"/>
      <c r="B2538" s="40"/>
      <c r="D2538" s="26"/>
      <c r="E2538" s="27"/>
      <c r="H2538" s="41"/>
      <c r="I2538" s="29"/>
      <c r="M2538" s="37"/>
      <c r="N2538" s="43"/>
    </row>
    <row r="2539" spans="1:14" x14ac:dyDescent="0.25">
      <c r="A2539" s="39"/>
      <c r="B2539" s="40"/>
      <c r="D2539" s="26"/>
      <c r="E2539" s="27"/>
      <c r="H2539" s="41"/>
      <c r="I2539" s="29"/>
      <c r="M2539" s="37"/>
      <c r="N2539" s="43"/>
    </row>
    <row r="2540" spans="1:14" x14ac:dyDescent="0.25">
      <c r="A2540" s="39"/>
      <c r="B2540" s="40"/>
      <c r="D2540" s="26"/>
      <c r="E2540" s="27"/>
      <c r="H2540" s="41"/>
      <c r="I2540" s="29"/>
      <c r="M2540" s="37"/>
      <c r="N2540" s="43"/>
    </row>
    <row r="2541" spans="1:14" x14ac:dyDescent="0.25">
      <c r="A2541" s="39"/>
      <c r="B2541" s="40"/>
      <c r="D2541" s="26"/>
      <c r="E2541" s="27"/>
      <c r="H2541" s="41"/>
      <c r="I2541" s="29"/>
      <c r="M2541" s="37"/>
      <c r="N2541" s="43"/>
    </row>
    <row r="2542" spans="1:14" x14ac:dyDescent="0.25">
      <c r="A2542" s="39"/>
      <c r="B2542" s="40"/>
      <c r="D2542" s="26"/>
      <c r="E2542" s="27"/>
      <c r="H2542" s="41"/>
      <c r="I2542" s="29"/>
      <c r="M2542" s="37"/>
      <c r="N2542" s="43"/>
    </row>
    <row r="2543" spans="1:14" x14ac:dyDescent="0.25">
      <c r="A2543" s="39"/>
      <c r="B2543" s="40"/>
      <c r="D2543" s="26"/>
      <c r="E2543" s="27"/>
      <c r="H2543" s="41"/>
      <c r="I2543" s="29"/>
      <c r="M2543" s="37"/>
      <c r="N2543" s="43"/>
    </row>
    <row r="2544" spans="1:14" x14ac:dyDescent="0.25">
      <c r="A2544" s="39"/>
      <c r="B2544" s="40"/>
      <c r="D2544" s="26"/>
      <c r="E2544" s="27"/>
      <c r="H2544" s="41"/>
      <c r="I2544" s="29"/>
      <c r="M2544" s="37"/>
      <c r="N2544" s="43"/>
    </row>
    <row r="2545" spans="1:14" x14ac:dyDescent="0.25">
      <c r="A2545" s="39"/>
      <c r="B2545" s="40"/>
      <c r="D2545" s="26"/>
      <c r="E2545" s="27"/>
      <c r="H2545" s="41"/>
      <c r="I2545" s="29"/>
      <c r="M2545" s="37"/>
      <c r="N2545" s="43"/>
    </row>
    <row r="2546" spans="1:14" x14ac:dyDescent="0.25">
      <c r="A2546" s="39"/>
      <c r="B2546" s="40"/>
      <c r="D2546" s="26"/>
      <c r="E2546" s="27"/>
      <c r="H2546" s="41"/>
      <c r="I2546" s="29"/>
      <c r="M2546" s="37"/>
      <c r="N2546" s="43"/>
    </row>
    <row r="2547" spans="1:14" x14ac:dyDescent="0.25">
      <c r="A2547" s="39"/>
      <c r="B2547" s="40"/>
      <c r="D2547" s="26"/>
      <c r="E2547" s="27"/>
      <c r="H2547" s="41"/>
      <c r="I2547" s="29"/>
      <c r="M2547" s="37"/>
      <c r="N2547" s="43"/>
    </row>
    <row r="2548" spans="1:14" x14ac:dyDescent="0.25">
      <c r="A2548" s="39"/>
      <c r="B2548" s="40"/>
      <c r="D2548" s="26"/>
      <c r="E2548" s="27"/>
      <c r="H2548" s="41"/>
      <c r="I2548" s="29"/>
      <c r="M2548" s="37"/>
      <c r="N2548" s="43"/>
    </row>
    <row r="2549" spans="1:14" x14ac:dyDescent="0.25">
      <c r="A2549" s="39"/>
      <c r="B2549" s="40"/>
      <c r="D2549" s="26"/>
      <c r="E2549" s="27"/>
      <c r="H2549" s="41"/>
      <c r="I2549" s="29"/>
      <c r="M2549" s="37"/>
      <c r="N2549" s="43"/>
    </row>
    <row r="2550" spans="1:14" x14ac:dyDescent="0.25">
      <c r="A2550" s="39"/>
      <c r="B2550" s="40"/>
      <c r="D2550" s="26"/>
      <c r="E2550" s="27"/>
      <c r="H2550" s="41"/>
      <c r="I2550" s="29"/>
      <c r="M2550" s="37"/>
      <c r="N2550" s="43"/>
    </row>
    <row r="2551" spans="1:14" x14ac:dyDescent="0.25">
      <c r="A2551" s="39"/>
      <c r="B2551" s="40"/>
      <c r="D2551" s="26"/>
      <c r="E2551" s="27"/>
      <c r="H2551" s="41"/>
      <c r="I2551" s="29"/>
      <c r="M2551" s="37"/>
      <c r="N2551" s="43"/>
    </row>
    <row r="2552" spans="1:14" x14ac:dyDescent="0.25">
      <c r="A2552" s="39"/>
      <c r="B2552" s="40"/>
      <c r="D2552" s="26"/>
      <c r="E2552" s="27"/>
      <c r="H2552" s="41"/>
      <c r="I2552" s="29"/>
      <c r="M2552" s="37"/>
      <c r="N2552" s="43"/>
    </row>
    <row r="2553" spans="1:14" x14ac:dyDescent="0.25">
      <c r="A2553" s="39"/>
      <c r="B2553" s="40"/>
      <c r="D2553" s="26"/>
      <c r="E2553" s="27"/>
      <c r="H2553" s="41"/>
      <c r="I2553" s="29"/>
      <c r="M2553" s="37"/>
      <c r="N2553" s="43"/>
    </row>
    <row r="2554" spans="1:14" x14ac:dyDescent="0.25">
      <c r="A2554" s="39"/>
      <c r="B2554" s="40"/>
      <c r="D2554" s="26"/>
      <c r="E2554" s="27"/>
      <c r="H2554" s="41"/>
      <c r="I2554" s="29"/>
      <c r="M2554" s="37"/>
      <c r="N2554" s="43"/>
    </row>
    <row r="2555" spans="1:14" x14ac:dyDescent="0.25">
      <c r="A2555" s="39"/>
      <c r="B2555" s="40"/>
      <c r="D2555" s="26"/>
      <c r="E2555" s="27"/>
      <c r="H2555" s="41"/>
      <c r="I2555" s="29"/>
      <c r="M2555" s="37"/>
      <c r="N2555" s="43"/>
    </row>
    <row r="2556" spans="1:14" x14ac:dyDescent="0.25">
      <c r="A2556" s="39"/>
      <c r="B2556" s="40"/>
      <c r="D2556" s="26"/>
      <c r="E2556" s="27"/>
      <c r="H2556" s="41"/>
      <c r="I2556" s="29"/>
      <c r="M2556" s="37"/>
      <c r="N2556" s="43"/>
    </row>
    <row r="2557" spans="1:14" x14ac:dyDescent="0.25">
      <c r="A2557" s="39"/>
      <c r="B2557" s="40"/>
      <c r="D2557" s="26"/>
      <c r="E2557" s="27"/>
      <c r="H2557" s="41"/>
      <c r="I2557" s="29"/>
      <c r="M2557" s="37"/>
      <c r="N2557" s="43"/>
    </row>
    <row r="2558" spans="1:14" x14ac:dyDescent="0.25">
      <c r="A2558" s="39"/>
      <c r="B2558" s="40"/>
      <c r="D2558" s="26"/>
      <c r="E2558" s="27"/>
      <c r="H2558" s="41"/>
      <c r="I2558" s="29"/>
      <c r="M2558" s="37"/>
      <c r="N2558" s="43"/>
    </row>
    <row r="2559" spans="1:14" x14ac:dyDescent="0.25">
      <c r="A2559" s="39"/>
      <c r="B2559" s="40"/>
      <c r="D2559" s="26"/>
      <c r="E2559" s="27"/>
      <c r="H2559" s="41"/>
      <c r="I2559" s="29"/>
      <c r="M2559" s="37"/>
      <c r="N2559" s="43"/>
    </row>
    <row r="2560" spans="1:14" x14ac:dyDescent="0.25">
      <c r="A2560" s="39"/>
      <c r="B2560" s="40"/>
      <c r="D2560" s="26"/>
      <c r="E2560" s="27"/>
      <c r="H2560" s="41"/>
      <c r="I2560" s="29"/>
      <c r="M2560" s="37"/>
      <c r="N2560" s="43"/>
    </row>
    <row r="2561" spans="1:14" x14ac:dyDescent="0.25">
      <c r="A2561" s="39"/>
      <c r="B2561" s="40"/>
      <c r="D2561" s="26"/>
      <c r="E2561" s="27"/>
      <c r="H2561" s="41"/>
      <c r="I2561" s="29"/>
      <c r="M2561" s="37"/>
      <c r="N2561" s="43"/>
    </row>
    <row r="2562" spans="1:14" x14ac:dyDescent="0.25">
      <c r="A2562" s="39"/>
      <c r="B2562" s="40"/>
      <c r="D2562" s="26"/>
      <c r="E2562" s="27"/>
      <c r="H2562" s="41"/>
      <c r="I2562" s="29"/>
      <c r="M2562" s="37"/>
      <c r="N2562" s="43"/>
    </row>
    <row r="2563" spans="1:14" x14ac:dyDescent="0.25">
      <c r="A2563" s="39"/>
      <c r="B2563" s="40"/>
      <c r="D2563" s="26"/>
      <c r="E2563" s="27"/>
      <c r="H2563" s="41"/>
      <c r="I2563" s="29"/>
      <c r="M2563" s="37"/>
      <c r="N2563" s="43"/>
    </row>
    <row r="2564" spans="1:14" x14ac:dyDescent="0.25">
      <c r="A2564" s="39"/>
      <c r="B2564" s="40"/>
      <c r="D2564" s="26"/>
      <c r="E2564" s="27"/>
      <c r="H2564" s="41"/>
      <c r="I2564" s="29"/>
      <c r="M2564" s="37"/>
      <c r="N2564" s="43"/>
    </row>
    <row r="2565" spans="1:14" x14ac:dyDescent="0.25">
      <c r="A2565" s="39"/>
      <c r="B2565" s="40"/>
      <c r="D2565" s="26"/>
      <c r="E2565" s="27"/>
      <c r="H2565" s="41"/>
      <c r="I2565" s="29"/>
      <c r="M2565" s="37"/>
      <c r="N2565" s="43"/>
    </row>
    <row r="2566" spans="1:14" x14ac:dyDescent="0.25">
      <c r="A2566" s="39"/>
      <c r="B2566" s="40"/>
      <c r="D2566" s="26"/>
      <c r="E2566" s="27"/>
      <c r="H2566" s="41"/>
      <c r="I2566" s="29"/>
      <c r="M2566" s="37"/>
      <c r="N2566" s="43"/>
    </row>
    <row r="2567" spans="1:14" x14ac:dyDescent="0.25">
      <c r="A2567" s="39"/>
      <c r="B2567" s="40"/>
      <c r="D2567" s="26"/>
      <c r="E2567" s="27"/>
      <c r="H2567" s="41"/>
      <c r="I2567" s="29"/>
      <c r="M2567" s="37"/>
      <c r="N2567" s="43"/>
    </row>
    <row r="2568" spans="1:14" x14ac:dyDescent="0.25">
      <c r="A2568" s="39"/>
      <c r="B2568" s="40"/>
      <c r="D2568" s="26"/>
      <c r="E2568" s="27"/>
      <c r="H2568" s="41"/>
      <c r="I2568" s="29"/>
      <c r="M2568" s="37"/>
      <c r="N2568" s="43"/>
    </row>
    <row r="2569" spans="1:14" x14ac:dyDescent="0.25">
      <c r="A2569" s="39"/>
      <c r="B2569" s="40"/>
      <c r="D2569" s="26"/>
      <c r="E2569" s="27"/>
      <c r="H2569" s="41"/>
      <c r="I2569" s="29"/>
      <c r="M2569" s="37"/>
      <c r="N2569" s="43"/>
    </row>
    <row r="2570" spans="1:14" x14ac:dyDescent="0.25">
      <c r="A2570" s="39"/>
      <c r="B2570" s="40"/>
      <c r="D2570" s="26"/>
      <c r="E2570" s="27"/>
      <c r="H2570" s="41"/>
      <c r="I2570" s="29"/>
      <c r="M2570" s="37"/>
      <c r="N2570" s="43"/>
    </row>
    <row r="2571" spans="1:14" x14ac:dyDescent="0.25">
      <c r="A2571" s="39"/>
      <c r="B2571" s="40"/>
      <c r="D2571" s="26"/>
      <c r="E2571" s="27"/>
      <c r="H2571" s="41"/>
      <c r="I2571" s="29"/>
      <c r="M2571" s="37"/>
      <c r="N2571" s="43"/>
    </row>
    <row r="2572" spans="1:14" x14ac:dyDescent="0.25">
      <c r="A2572" s="39"/>
      <c r="B2572" s="40"/>
      <c r="D2572" s="26"/>
      <c r="E2572" s="27"/>
      <c r="H2572" s="41"/>
      <c r="I2572" s="29"/>
      <c r="M2572" s="37"/>
      <c r="N2572" s="43"/>
    </row>
    <row r="2573" spans="1:14" x14ac:dyDescent="0.25">
      <c r="A2573" s="39"/>
      <c r="B2573" s="40"/>
      <c r="D2573" s="26"/>
      <c r="E2573" s="27"/>
      <c r="H2573" s="41"/>
      <c r="I2573" s="29"/>
      <c r="M2573" s="37"/>
      <c r="N2573" s="43"/>
    </row>
    <row r="2574" spans="1:14" x14ac:dyDescent="0.25">
      <c r="A2574" s="39"/>
      <c r="B2574" s="40"/>
      <c r="D2574" s="26"/>
      <c r="E2574" s="27"/>
      <c r="H2574" s="41"/>
      <c r="I2574" s="29"/>
      <c r="M2574" s="37"/>
      <c r="N2574" s="43"/>
    </row>
    <row r="2575" spans="1:14" x14ac:dyDescent="0.25">
      <c r="A2575" s="39"/>
      <c r="B2575" s="40"/>
      <c r="D2575" s="26"/>
      <c r="E2575" s="27"/>
      <c r="H2575" s="41"/>
      <c r="I2575" s="29"/>
      <c r="M2575" s="37"/>
      <c r="N2575" s="43"/>
    </row>
    <row r="2576" spans="1:14" x14ac:dyDescent="0.25">
      <c r="A2576" s="39"/>
      <c r="B2576" s="40"/>
      <c r="D2576" s="26"/>
      <c r="E2576" s="27"/>
      <c r="H2576" s="41"/>
      <c r="I2576" s="29"/>
      <c r="M2576" s="37"/>
      <c r="N2576" s="43"/>
    </row>
    <row r="2577" spans="1:14" x14ac:dyDescent="0.25">
      <c r="A2577" s="39"/>
      <c r="B2577" s="40"/>
      <c r="D2577" s="26"/>
      <c r="E2577" s="27"/>
      <c r="H2577" s="41"/>
      <c r="I2577" s="29"/>
      <c r="M2577" s="37"/>
      <c r="N2577" s="43"/>
    </row>
    <row r="2578" spans="1:14" x14ac:dyDescent="0.25">
      <c r="A2578" s="39"/>
      <c r="B2578" s="40"/>
      <c r="D2578" s="26"/>
      <c r="E2578" s="27"/>
      <c r="H2578" s="41"/>
      <c r="I2578" s="29"/>
      <c r="M2578" s="37"/>
      <c r="N2578" s="43"/>
    </row>
    <row r="2579" spans="1:14" x14ac:dyDescent="0.25">
      <c r="A2579" s="39"/>
      <c r="B2579" s="40"/>
      <c r="D2579" s="26"/>
      <c r="E2579" s="27"/>
      <c r="H2579" s="41"/>
      <c r="I2579" s="29"/>
      <c r="M2579" s="37"/>
      <c r="N2579" s="43"/>
    </row>
    <row r="2580" spans="1:14" x14ac:dyDescent="0.25">
      <c r="A2580" s="39"/>
      <c r="B2580" s="40"/>
      <c r="D2580" s="26"/>
      <c r="E2580" s="27"/>
      <c r="H2580" s="41"/>
      <c r="I2580" s="29"/>
      <c r="M2580" s="37"/>
      <c r="N2580" s="43"/>
    </row>
    <row r="2581" spans="1:14" x14ac:dyDescent="0.25">
      <c r="A2581" s="39"/>
      <c r="B2581" s="40"/>
      <c r="D2581" s="26"/>
      <c r="E2581" s="27"/>
      <c r="H2581" s="41"/>
      <c r="I2581" s="29"/>
      <c r="M2581" s="37"/>
      <c r="N2581" s="43"/>
    </row>
    <row r="2582" spans="1:14" x14ac:dyDescent="0.25">
      <c r="A2582" s="39"/>
      <c r="B2582" s="40"/>
      <c r="D2582" s="26"/>
      <c r="E2582" s="27"/>
      <c r="H2582" s="41"/>
      <c r="I2582" s="29"/>
      <c r="M2582" s="37"/>
      <c r="N2582" s="43"/>
    </row>
    <row r="2583" spans="1:14" x14ac:dyDescent="0.25">
      <c r="A2583" s="39"/>
      <c r="B2583" s="40"/>
      <c r="D2583" s="26"/>
      <c r="E2583" s="27"/>
      <c r="H2583" s="41"/>
      <c r="I2583" s="29"/>
      <c r="M2583" s="37"/>
      <c r="N2583" s="43"/>
    </row>
    <row r="2584" spans="1:14" x14ac:dyDescent="0.25">
      <c r="A2584" s="39"/>
      <c r="B2584" s="40"/>
      <c r="D2584" s="26"/>
      <c r="E2584" s="27"/>
      <c r="H2584" s="41"/>
      <c r="I2584" s="29"/>
      <c r="M2584" s="37"/>
      <c r="N2584" s="43"/>
    </row>
    <row r="2585" spans="1:14" x14ac:dyDescent="0.25">
      <c r="A2585" s="39"/>
      <c r="B2585" s="40"/>
      <c r="D2585" s="26"/>
      <c r="E2585" s="27"/>
      <c r="H2585" s="41"/>
      <c r="I2585" s="29"/>
      <c r="M2585" s="37"/>
      <c r="N2585" s="43"/>
    </row>
    <row r="2586" spans="1:14" x14ac:dyDescent="0.25">
      <c r="A2586" s="39"/>
      <c r="B2586" s="40"/>
      <c r="D2586" s="26"/>
      <c r="E2586" s="27"/>
      <c r="H2586" s="41"/>
      <c r="I2586" s="29"/>
      <c r="M2586" s="37"/>
      <c r="N2586" s="43"/>
    </row>
    <row r="2587" spans="1:14" x14ac:dyDescent="0.25">
      <c r="A2587" s="39"/>
      <c r="B2587" s="40"/>
      <c r="D2587" s="26"/>
      <c r="E2587" s="27"/>
      <c r="H2587" s="41"/>
      <c r="I2587" s="29"/>
      <c r="M2587" s="37"/>
      <c r="N2587" s="43"/>
    </row>
    <row r="2588" spans="1:14" x14ac:dyDescent="0.25">
      <c r="A2588" s="39"/>
      <c r="B2588" s="40"/>
      <c r="D2588" s="26"/>
      <c r="E2588" s="27"/>
      <c r="H2588" s="41"/>
      <c r="I2588" s="29"/>
      <c r="M2588" s="37"/>
      <c r="N2588" s="43"/>
    </row>
    <row r="2589" spans="1:14" x14ac:dyDescent="0.25">
      <c r="A2589" s="39"/>
      <c r="B2589" s="40"/>
      <c r="D2589" s="26"/>
      <c r="E2589" s="27"/>
      <c r="H2589" s="41"/>
      <c r="I2589" s="29"/>
      <c r="M2589" s="37"/>
      <c r="N2589" s="43"/>
    </row>
    <row r="2590" spans="1:14" x14ac:dyDescent="0.25">
      <c r="A2590" s="39"/>
      <c r="B2590" s="40"/>
      <c r="D2590" s="26"/>
      <c r="E2590" s="27"/>
      <c r="H2590" s="41"/>
      <c r="I2590" s="29"/>
      <c r="M2590" s="37"/>
      <c r="N2590" s="43"/>
    </row>
    <row r="2591" spans="1:14" x14ac:dyDescent="0.25">
      <c r="A2591" s="39"/>
      <c r="B2591" s="40"/>
      <c r="D2591" s="26"/>
      <c r="E2591" s="27"/>
      <c r="H2591" s="41"/>
      <c r="I2591" s="29"/>
      <c r="M2591" s="37"/>
      <c r="N2591" s="43"/>
    </row>
    <row r="2592" spans="1:14" x14ac:dyDescent="0.25">
      <c r="A2592" s="39"/>
      <c r="B2592" s="40"/>
      <c r="D2592" s="26"/>
      <c r="E2592" s="27"/>
      <c r="H2592" s="41"/>
      <c r="I2592" s="29"/>
      <c r="M2592" s="37"/>
      <c r="N2592" s="43"/>
    </row>
    <row r="2593" spans="1:14" x14ac:dyDescent="0.25">
      <c r="A2593" s="39"/>
      <c r="B2593" s="40"/>
      <c r="D2593" s="26"/>
      <c r="E2593" s="27"/>
      <c r="H2593" s="41"/>
      <c r="I2593" s="29"/>
      <c r="M2593" s="37"/>
      <c r="N2593" s="43"/>
    </row>
    <row r="2594" spans="1:14" x14ac:dyDescent="0.25">
      <c r="A2594" s="39"/>
      <c r="B2594" s="40"/>
      <c r="D2594" s="26"/>
      <c r="E2594" s="27"/>
      <c r="H2594" s="41"/>
      <c r="I2594" s="29"/>
      <c r="M2594" s="37"/>
      <c r="N2594" s="43"/>
    </row>
    <row r="2595" spans="1:14" x14ac:dyDescent="0.25">
      <c r="A2595" s="39"/>
      <c r="B2595" s="40"/>
      <c r="D2595" s="26"/>
      <c r="E2595" s="27"/>
      <c r="H2595" s="41"/>
      <c r="I2595" s="29"/>
      <c r="M2595" s="37"/>
      <c r="N2595" s="43"/>
    </row>
    <row r="2596" spans="1:14" x14ac:dyDescent="0.25">
      <c r="A2596" s="39"/>
      <c r="B2596" s="40"/>
      <c r="D2596" s="26"/>
      <c r="E2596" s="27"/>
      <c r="H2596" s="41"/>
      <c r="I2596" s="29"/>
      <c r="M2596" s="37"/>
      <c r="N2596" s="43"/>
    </row>
    <row r="2597" spans="1:14" x14ac:dyDescent="0.25">
      <c r="A2597" s="39"/>
      <c r="B2597" s="40"/>
      <c r="D2597" s="26"/>
      <c r="E2597" s="27"/>
      <c r="H2597" s="41"/>
      <c r="I2597" s="29"/>
      <c r="M2597" s="37"/>
      <c r="N2597" s="43"/>
    </row>
    <row r="2598" spans="1:14" x14ac:dyDescent="0.25">
      <c r="A2598" s="39"/>
      <c r="B2598" s="40"/>
      <c r="D2598" s="26"/>
      <c r="E2598" s="27"/>
      <c r="H2598" s="41"/>
      <c r="I2598" s="29"/>
      <c r="M2598" s="37"/>
      <c r="N2598" s="43"/>
    </row>
    <row r="2599" spans="1:14" x14ac:dyDescent="0.25">
      <c r="A2599" s="39"/>
      <c r="B2599" s="40"/>
      <c r="D2599" s="26"/>
      <c r="E2599" s="27"/>
      <c r="H2599" s="41"/>
      <c r="I2599" s="29"/>
      <c r="M2599" s="37"/>
      <c r="N2599" s="43"/>
    </row>
    <row r="2600" spans="1:14" x14ac:dyDescent="0.25">
      <c r="A2600" s="39"/>
      <c r="B2600" s="40"/>
      <c r="D2600" s="26"/>
      <c r="E2600" s="27"/>
      <c r="H2600" s="41"/>
      <c r="I2600" s="29"/>
      <c r="M2600" s="37"/>
      <c r="N2600" s="43"/>
    </row>
    <row r="2601" spans="1:14" x14ac:dyDescent="0.25">
      <c r="A2601" s="39"/>
      <c r="B2601" s="40"/>
      <c r="D2601" s="26"/>
      <c r="E2601" s="27"/>
      <c r="H2601" s="41"/>
      <c r="I2601" s="29"/>
      <c r="M2601" s="37"/>
      <c r="N2601" s="43"/>
    </row>
    <row r="2602" spans="1:14" x14ac:dyDescent="0.25">
      <c r="A2602" s="39"/>
      <c r="B2602" s="40"/>
      <c r="D2602" s="26"/>
      <c r="E2602" s="27"/>
      <c r="H2602" s="41"/>
      <c r="I2602" s="29"/>
      <c r="M2602" s="37"/>
      <c r="N2602" s="43"/>
    </row>
    <row r="2603" spans="1:14" x14ac:dyDescent="0.25">
      <c r="A2603" s="39"/>
      <c r="B2603" s="40"/>
      <c r="D2603" s="26"/>
      <c r="E2603" s="27"/>
      <c r="H2603" s="41"/>
      <c r="I2603" s="29"/>
      <c r="M2603" s="37"/>
      <c r="N2603" s="43"/>
    </row>
    <row r="2604" spans="1:14" x14ac:dyDescent="0.25">
      <c r="A2604" s="39"/>
      <c r="B2604" s="40"/>
      <c r="D2604" s="26"/>
      <c r="E2604" s="27"/>
      <c r="H2604" s="41"/>
      <c r="I2604" s="29"/>
      <c r="M2604" s="37"/>
      <c r="N2604" s="43"/>
    </row>
    <row r="2605" spans="1:14" x14ac:dyDescent="0.25">
      <c r="A2605" s="39"/>
      <c r="B2605" s="40"/>
      <c r="D2605" s="26"/>
      <c r="E2605" s="27"/>
      <c r="H2605" s="41"/>
      <c r="I2605" s="29"/>
      <c r="M2605" s="37"/>
      <c r="N2605" s="43"/>
    </row>
    <row r="2606" spans="1:14" x14ac:dyDescent="0.25">
      <c r="A2606" s="39"/>
      <c r="B2606" s="40"/>
      <c r="D2606" s="26"/>
      <c r="E2606" s="27"/>
      <c r="H2606" s="41"/>
      <c r="I2606" s="29"/>
      <c r="M2606" s="37"/>
      <c r="N2606" s="43"/>
    </row>
    <row r="2607" spans="1:14" x14ac:dyDescent="0.25">
      <c r="A2607" s="39"/>
      <c r="B2607" s="40"/>
      <c r="D2607" s="26"/>
      <c r="E2607" s="27"/>
      <c r="H2607" s="41"/>
      <c r="I2607" s="29"/>
      <c r="M2607" s="37"/>
      <c r="N2607" s="43"/>
    </row>
    <row r="2608" spans="1:14" x14ac:dyDescent="0.25">
      <c r="A2608" s="39"/>
      <c r="B2608" s="40"/>
      <c r="D2608" s="26"/>
      <c r="E2608" s="27"/>
      <c r="H2608" s="41"/>
      <c r="I2608" s="29"/>
      <c r="M2608" s="37"/>
      <c r="N2608" s="43"/>
    </row>
    <row r="2609" spans="1:14" x14ac:dyDescent="0.25">
      <c r="A2609" s="39"/>
      <c r="B2609" s="40"/>
      <c r="D2609" s="26"/>
      <c r="E2609" s="27"/>
      <c r="H2609" s="41"/>
      <c r="I2609" s="29"/>
      <c r="M2609" s="37"/>
      <c r="N2609" s="43"/>
    </row>
    <row r="2610" spans="1:14" x14ac:dyDescent="0.25">
      <c r="A2610" s="39"/>
      <c r="B2610" s="40"/>
      <c r="D2610" s="26"/>
      <c r="E2610" s="27"/>
      <c r="H2610" s="41"/>
      <c r="I2610" s="29"/>
      <c r="M2610" s="37"/>
      <c r="N2610" s="43"/>
    </row>
    <row r="2611" spans="1:14" x14ac:dyDescent="0.25">
      <c r="A2611" s="39"/>
      <c r="B2611" s="40"/>
      <c r="D2611" s="26"/>
      <c r="E2611" s="27"/>
      <c r="H2611" s="41"/>
      <c r="I2611" s="29"/>
      <c r="M2611" s="37"/>
      <c r="N2611" s="43"/>
    </row>
    <row r="2612" spans="1:14" x14ac:dyDescent="0.25">
      <c r="A2612" s="39"/>
      <c r="B2612" s="40"/>
      <c r="D2612" s="26"/>
      <c r="E2612" s="27"/>
      <c r="H2612" s="41"/>
      <c r="I2612" s="29"/>
      <c r="M2612" s="37"/>
      <c r="N2612" s="43"/>
    </row>
    <row r="2613" spans="1:14" x14ac:dyDescent="0.25">
      <c r="A2613" s="39"/>
      <c r="B2613" s="40"/>
      <c r="D2613" s="26"/>
      <c r="E2613" s="27"/>
      <c r="H2613" s="41"/>
      <c r="I2613" s="29"/>
      <c r="M2613" s="37"/>
      <c r="N2613" s="43"/>
    </row>
    <row r="2614" spans="1:14" x14ac:dyDescent="0.25">
      <c r="A2614" s="39"/>
      <c r="B2614" s="40"/>
      <c r="D2614" s="26"/>
      <c r="E2614" s="27"/>
      <c r="H2614" s="41"/>
      <c r="I2614" s="29"/>
      <c r="M2614" s="37"/>
      <c r="N2614" s="43"/>
    </row>
    <row r="2615" spans="1:14" x14ac:dyDescent="0.25">
      <c r="A2615" s="39"/>
      <c r="B2615" s="40"/>
      <c r="D2615" s="26"/>
      <c r="E2615" s="27"/>
      <c r="H2615" s="41"/>
      <c r="I2615" s="29"/>
      <c r="M2615" s="37"/>
      <c r="N2615" s="43"/>
    </row>
    <row r="2616" spans="1:14" x14ac:dyDescent="0.25">
      <c r="A2616" s="39"/>
      <c r="B2616" s="40"/>
      <c r="D2616" s="26"/>
      <c r="E2616" s="27"/>
      <c r="H2616" s="41"/>
      <c r="I2616" s="29"/>
      <c r="M2616" s="37"/>
      <c r="N2616" s="43"/>
    </row>
    <row r="2617" spans="1:14" x14ac:dyDescent="0.25">
      <c r="A2617" s="39"/>
      <c r="B2617" s="40"/>
      <c r="D2617" s="26"/>
      <c r="E2617" s="27"/>
      <c r="H2617" s="41"/>
      <c r="I2617" s="29"/>
      <c r="M2617" s="37"/>
      <c r="N2617" s="43"/>
    </row>
    <row r="2618" spans="1:14" x14ac:dyDescent="0.25">
      <c r="A2618" s="39"/>
      <c r="B2618" s="40"/>
      <c r="D2618" s="26"/>
      <c r="E2618" s="27"/>
      <c r="H2618" s="41"/>
      <c r="I2618" s="29"/>
      <c r="M2618" s="37"/>
      <c r="N2618" s="43"/>
    </row>
    <row r="2619" spans="1:14" x14ac:dyDescent="0.25">
      <c r="A2619" s="39"/>
      <c r="B2619" s="40"/>
      <c r="D2619" s="26"/>
      <c r="E2619" s="27"/>
      <c r="H2619" s="41"/>
      <c r="I2619" s="29"/>
      <c r="M2619" s="37"/>
      <c r="N2619" s="43"/>
    </row>
    <row r="2620" spans="1:14" x14ac:dyDescent="0.25">
      <c r="A2620" s="39"/>
      <c r="B2620" s="40"/>
      <c r="D2620" s="26"/>
      <c r="E2620" s="27"/>
      <c r="H2620" s="41"/>
      <c r="I2620" s="29"/>
      <c r="M2620" s="37"/>
      <c r="N2620" s="43"/>
    </row>
    <row r="2621" spans="1:14" x14ac:dyDescent="0.25">
      <c r="A2621" s="39"/>
      <c r="B2621" s="40"/>
      <c r="D2621" s="26"/>
      <c r="E2621" s="27"/>
      <c r="H2621" s="41"/>
      <c r="I2621" s="29"/>
      <c r="M2621" s="37"/>
      <c r="N2621" s="43"/>
    </row>
    <row r="2622" spans="1:14" x14ac:dyDescent="0.25">
      <c r="A2622" s="39"/>
      <c r="B2622" s="40"/>
      <c r="D2622" s="26"/>
      <c r="E2622" s="27"/>
      <c r="H2622" s="41"/>
      <c r="I2622" s="29"/>
      <c r="M2622" s="37"/>
      <c r="N2622" s="43"/>
    </row>
    <row r="2623" spans="1:14" x14ac:dyDescent="0.25">
      <c r="A2623" s="39"/>
      <c r="B2623" s="40"/>
      <c r="D2623" s="26"/>
      <c r="E2623" s="27"/>
      <c r="H2623" s="41"/>
      <c r="I2623" s="29"/>
      <c r="M2623" s="37"/>
      <c r="N2623" s="43"/>
    </row>
    <row r="2624" spans="1:14" x14ac:dyDescent="0.25">
      <c r="A2624" s="39"/>
      <c r="B2624" s="40"/>
      <c r="D2624" s="26"/>
      <c r="E2624" s="27"/>
      <c r="H2624" s="41"/>
      <c r="I2624" s="29"/>
      <c r="M2624" s="37"/>
      <c r="N2624" s="43"/>
    </row>
    <row r="2625" spans="1:14" x14ac:dyDescent="0.25">
      <c r="A2625" s="39"/>
      <c r="B2625" s="40"/>
      <c r="D2625" s="26"/>
      <c r="E2625" s="27"/>
      <c r="H2625" s="41"/>
      <c r="I2625" s="29"/>
      <c r="M2625" s="37"/>
      <c r="N2625" s="43"/>
    </row>
    <row r="2626" spans="1:14" x14ac:dyDescent="0.25">
      <c r="A2626" s="39"/>
      <c r="B2626" s="40"/>
      <c r="D2626" s="26"/>
      <c r="E2626" s="27"/>
      <c r="H2626" s="41"/>
      <c r="I2626" s="29"/>
      <c r="M2626" s="37"/>
      <c r="N2626" s="43"/>
    </row>
    <row r="2627" spans="1:14" x14ac:dyDescent="0.25">
      <c r="A2627" s="39"/>
      <c r="B2627" s="40"/>
      <c r="D2627" s="26"/>
      <c r="E2627" s="27"/>
      <c r="H2627" s="41"/>
      <c r="I2627" s="29"/>
      <c r="M2627" s="37"/>
      <c r="N2627" s="43"/>
    </row>
    <row r="2628" spans="1:14" x14ac:dyDescent="0.25">
      <c r="A2628" s="39"/>
      <c r="B2628" s="40"/>
      <c r="D2628" s="26"/>
      <c r="E2628" s="27"/>
      <c r="H2628" s="41"/>
      <c r="I2628" s="29"/>
      <c r="M2628" s="37"/>
      <c r="N2628" s="43"/>
    </row>
    <row r="2629" spans="1:14" x14ac:dyDescent="0.25">
      <c r="A2629" s="39"/>
      <c r="B2629" s="40"/>
      <c r="D2629" s="26"/>
      <c r="E2629" s="27"/>
      <c r="H2629" s="41"/>
      <c r="I2629" s="29"/>
      <c r="M2629" s="37"/>
      <c r="N2629" s="43"/>
    </row>
    <row r="2630" spans="1:14" x14ac:dyDescent="0.25">
      <c r="A2630" s="39"/>
      <c r="B2630" s="40"/>
      <c r="D2630" s="26"/>
      <c r="E2630" s="27"/>
      <c r="H2630" s="41"/>
      <c r="I2630" s="29"/>
      <c r="M2630" s="37"/>
      <c r="N2630" s="43"/>
    </row>
    <row r="2631" spans="1:14" x14ac:dyDescent="0.25">
      <c r="A2631" s="39"/>
      <c r="B2631" s="40"/>
      <c r="D2631" s="26"/>
      <c r="E2631" s="27"/>
      <c r="H2631" s="41"/>
      <c r="I2631" s="29"/>
      <c r="M2631" s="37"/>
      <c r="N2631" s="43"/>
    </row>
    <row r="2632" spans="1:14" x14ac:dyDescent="0.25">
      <c r="A2632" s="39"/>
      <c r="B2632" s="40"/>
      <c r="D2632" s="26"/>
      <c r="E2632" s="27"/>
      <c r="H2632" s="41"/>
      <c r="I2632" s="29"/>
      <c r="M2632" s="37"/>
      <c r="N2632" s="43"/>
    </row>
    <row r="2633" spans="1:14" x14ac:dyDescent="0.25">
      <c r="A2633" s="39"/>
      <c r="B2633" s="40"/>
      <c r="D2633" s="26"/>
      <c r="E2633" s="27"/>
      <c r="H2633" s="41"/>
      <c r="I2633" s="29"/>
      <c r="M2633" s="37"/>
      <c r="N2633" s="43"/>
    </row>
    <row r="2634" spans="1:14" x14ac:dyDescent="0.25">
      <c r="A2634" s="39"/>
      <c r="B2634" s="40"/>
      <c r="D2634" s="26"/>
      <c r="E2634" s="27"/>
      <c r="H2634" s="41"/>
      <c r="I2634" s="29"/>
      <c r="M2634" s="37"/>
      <c r="N2634" s="43"/>
    </row>
    <row r="2635" spans="1:14" x14ac:dyDescent="0.25">
      <c r="A2635" s="39"/>
      <c r="B2635" s="40"/>
      <c r="D2635" s="26"/>
      <c r="E2635" s="27"/>
      <c r="H2635" s="41"/>
      <c r="I2635" s="29"/>
      <c r="M2635" s="37"/>
      <c r="N2635" s="43"/>
    </row>
    <row r="2636" spans="1:14" x14ac:dyDescent="0.25">
      <c r="A2636" s="39"/>
      <c r="B2636" s="40"/>
      <c r="D2636" s="26"/>
      <c r="E2636" s="27"/>
      <c r="H2636" s="41"/>
      <c r="I2636" s="29"/>
      <c r="M2636" s="37"/>
      <c r="N2636" s="43"/>
    </row>
    <row r="2637" spans="1:14" x14ac:dyDescent="0.25">
      <c r="A2637" s="39"/>
      <c r="B2637" s="40"/>
      <c r="D2637" s="26"/>
      <c r="E2637" s="27"/>
      <c r="H2637" s="41"/>
      <c r="I2637" s="29"/>
      <c r="M2637" s="37"/>
      <c r="N2637" s="43"/>
    </row>
    <row r="2638" spans="1:14" x14ac:dyDescent="0.25">
      <c r="A2638" s="39"/>
      <c r="B2638" s="40"/>
      <c r="D2638" s="26"/>
      <c r="E2638" s="27"/>
      <c r="H2638" s="41"/>
      <c r="I2638" s="29"/>
      <c r="M2638" s="37"/>
      <c r="N2638" s="43"/>
    </row>
    <row r="2639" spans="1:14" x14ac:dyDescent="0.25">
      <c r="A2639" s="39"/>
      <c r="B2639" s="40"/>
      <c r="D2639" s="26"/>
      <c r="E2639" s="27"/>
      <c r="H2639" s="41"/>
      <c r="I2639" s="29"/>
      <c r="M2639" s="37"/>
      <c r="N2639" s="43"/>
    </row>
    <row r="2640" spans="1:14" x14ac:dyDescent="0.25">
      <c r="A2640" s="39"/>
      <c r="B2640" s="40"/>
      <c r="D2640" s="26"/>
      <c r="E2640" s="27"/>
      <c r="H2640" s="41"/>
      <c r="I2640" s="29"/>
      <c r="M2640" s="37"/>
      <c r="N2640" s="43"/>
    </row>
    <row r="2641" spans="1:14" x14ac:dyDescent="0.25">
      <c r="A2641" s="39"/>
      <c r="B2641" s="40"/>
      <c r="D2641" s="26"/>
      <c r="E2641" s="27"/>
      <c r="H2641" s="41"/>
      <c r="I2641" s="29"/>
      <c r="M2641" s="37"/>
      <c r="N2641" s="43"/>
    </row>
    <row r="2642" spans="1:14" x14ac:dyDescent="0.25">
      <c r="A2642" s="39"/>
      <c r="B2642" s="40"/>
      <c r="D2642" s="26"/>
      <c r="E2642" s="27"/>
      <c r="H2642" s="41"/>
      <c r="I2642" s="29"/>
      <c r="M2642" s="37"/>
      <c r="N2642" s="43"/>
    </row>
    <row r="2643" spans="1:14" x14ac:dyDescent="0.25">
      <c r="A2643" s="39"/>
      <c r="B2643" s="40"/>
      <c r="D2643" s="26"/>
      <c r="E2643" s="27"/>
      <c r="H2643" s="41"/>
      <c r="I2643" s="29"/>
      <c r="M2643" s="37"/>
      <c r="N2643" s="43"/>
    </row>
    <row r="2644" spans="1:14" x14ac:dyDescent="0.25">
      <c r="A2644" s="39"/>
      <c r="B2644" s="40"/>
      <c r="D2644" s="26"/>
      <c r="E2644" s="27"/>
      <c r="H2644" s="41"/>
      <c r="I2644" s="29"/>
      <c r="M2644" s="37"/>
      <c r="N2644" s="43"/>
    </row>
    <row r="2645" spans="1:14" x14ac:dyDescent="0.25">
      <c r="A2645" s="39"/>
      <c r="B2645" s="40"/>
      <c r="D2645" s="26"/>
      <c r="E2645" s="27"/>
      <c r="H2645" s="41"/>
      <c r="I2645" s="29"/>
      <c r="M2645" s="37"/>
      <c r="N2645" s="43"/>
    </row>
    <row r="2646" spans="1:14" x14ac:dyDescent="0.25">
      <c r="A2646" s="39"/>
      <c r="B2646" s="40"/>
      <c r="D2646" s="26"/>
      <c r="E2646" s="27"/>
      <c r="H2646" s="41"/>
      <c r="I2646" s="29"/>
      <c r="M2646" s="37"/>
      <c r="N2646" s="43"/>
    </row>
    <row r="2647" spans="1:14" x14ac:dyDescent="0.25">
      <c r="A2647" s="39"/>
      <c r="B2647" s="40"/>
      <c r="D2647" s="26"/>
      <c r="E2647" s="27"/>
      <c r="H2647" s="41"/>
      <c r="I2647" s="29"/>
      <c r="M2647" s="37"/>
      <c r="N2647" s="43"/>
    </row>
    <row r="2648" spans="1:14" x14ac:dyDescent="0.25">
      <c r="A2648" s="39"/>
      <c r="B2648" s="40"/>
      <c r="D2648" s="26"/>
      <c r="E2648" s="27"/>
      <c r="H2648" s="41"/>
      <c r="I2648" s="29"/>
      <c r="M2648" s="37"/>
      <c r="N2648" s="43"/>
    </row>
    <row r="2649" spans="1:14" x14ac:dyDescent="0.25">
      <c r="A2649" s="39"/>
      <c r="B2649" s="40"/>
      <c r="D2649" s="26"/>
      <c r="E2649" s="27"/>
      <c r="H2649" s="41"/>
      <c r="I2649" s="29"/>
      <c r="M2649" s="37"/>
      <c r="N2649" s="43"/>
    </row>
    <row r="2650" spans="1:14" x14ac:dyDescent="0.25">
      <c r="A2650" s="39"/>
      <c r="B2650" s="40"/>
      <c r="D2650" s="26"/>
      <c r="E2650" s="27"/>
      <c r="H2650" s="41"/>
      <c r="I2650" s="29"/>
      <c r="M2650" s="37"/>
      <c r="N2650" s="43"/>
    </row>
    <row r="2651" spans="1:14" x14ac:dyDescent="0.25">
      <c r="A2651" s="39"/>
      <c r="B2651" s="40"/>
      <c r="D2651" s="26"/>
      <c r="E2651" s="27"/>
      <c r="H2651" s="41"/>
      <c r="I2651" s="29"/>
      <c r="M2651" s="37"/>
      <c r="N2651" s="43"/>
    </row>
    <row r="2652" spans="1:14" x14ac:dyDescent="0.25">
      <c r="A2652" s="39"/>
      <c r="B2652" s="40"/>
      <c r="D2652" s="26"/>
      <c r="E2652" s="27"/>
      <c r="H2652" s="41"/>
      <c r="I2652" s="29"/>
      <c r="M2652" s="37"/>
      <c r="N2652" s="43"/>
    </row>
    <row r="2653" spans="1:14" x14ac:dyDescent="0.25">
      <c r="A2653" s="39"/>
      <c r="B2653" s="40"/>
      <c r="D2653" s="26"/>
      <c r="E2653" s="27"/>
      <c r="H2653" s="41"/>
      <c r="I2653" s="29"/>
      <c r="M2653" s="37"/>
      <c r="N2653" s="43"/>
    </row>
    <row r="2654" spans="1:14" x14ac:dyDescent="0.25">
      <c r="A2654" s="39"/>
      <c r="B2654" s="40"/>
      <c r="D2654" s="26"/>
      <c r="E2654" s="27"/>
      <c r="H2654" s="41"/>
      <c r="I2654" s="29"/>
      <c r="M2654" s="37"/>
      <c r="N2654" s="43"/>
    </row>
    <row r="2655" spans="1:14" x14ac:dyDescent="0.25">
      <c r="A2655" s="39"/>
      <c r="B2655" s="40"/>
      <c r="D2655" s="26"/>
      <c r="E2655" s="27"/>
      <c r="H2655" s="41"/>
      <c r="I2655" s="29"/>
      <c r="M2655" s="37"/>
      <c r="N2655" s="43"/>
    </row>
    <row r="2656" spans="1:14" x14ac:dyDescent="0.25">
      <c r="A2656" s="39"/>
      <c r="B2656" s="40"/>
      <c r="D2656" s="26"/>
      <c r="E2656" s="27"/>
      <c r="H2656" s="41"/>
      <c r="I2656" s="29"/>
      <c r="M2656" s="37"/>
      <c r="N2656" s="43"/>
    </row>
    <row r="2657" spans="1:14" x14ac:dyDescent="0.25">
      <c r="A2657" s="39"/>
      <c r="B2657" s="40"/>
      <c r="D2657" s="26"/>
      <c r="E2657" s="27"/>
      <c r="H2657" s="41"/>
      <c r="I2657" s="29"/>
      <c r="M2657" s="37"/>
      <c r="N2657" s="43"/>
    </row>
    <row r="2658" spans="1:14" x14ac:dyDescent="0.25">
      <c r="A2658" s="39"/>
      <c r="B2658" s="40"/>
      <c r="D2658" s="26"/>
      <c r="E2658" s="27"/>
      <c r="H2658" s="41"/>
      <c r="I2658" s="29"/>
      <c r="M2658" s="37"/>
      <c r="N2658" s="43"/>
    </row>
    <row r="2659" spans="1:14" x14ac:dyDescent="0.25">
      <c r="A2659" s="39"/>
      <c r="B2659" s="40"/>
      <c r="D2659" s="26"/>
      <c r="E2659" s="27"/>
      <c r="H2659" s="41"/>
      <c r="I2659" s="29"/>
      <c r="M2659" s="37"/>
      <c r="N2659" s="43"/>
    </row>
    <row r="2660" spans="1:14" x14ac:dyDescent="0.25">
      <c r="A2660" s="39"/>
      <c r="B2660" s="40"/>
      <c r="D2660" s="26"/>
      <c r="E2660" s="27"/>
      <c r="H2660" s="41"/>
      <c r="I2660" s="29"/>
      <c r="M2660" s="37"/>
      <c r="N2660" s="43"/>
    </row>
    <row r="2661" spans="1:14" x14ac:dyDescent="0.25">
      <c r="A2661" s="39"/>
      <c r="B2661" s="40"/>
      <c r="D2661" s="26"/>
      <c r="E2661" s="27"/>
      <c r="H2661" s="41"/>
      <c r="I2661" s="29"/>
      <c r="M2661" s="37"/>
      <c r="N2661" s="43"/>
    </row>
    <row r="2662" spans="1:14" x14ac:dyDescent="0.25">
      <c r="A2662" s="39"/>
      <c r="B2662" s="40"/>
      <c r="D2662" s="26"/>
      <c r="E2662" s="27"/>
      <c r="H2662" s="41"/>
      <c r="I2662" s="29"/>
      <c r="M2662" s="37"/>
      <c r="N2662" s="43"/>
    </row>
    <row r="2663" spans="1:14" x14ac:dyDescent="0.25">
      <c r="A2663" s="39"/>
      <c r="B2663" s="40"/>
      <c r="D2663" s="26"/>
      <c r="E2663" s="27"/>
      <c r="H2663" s="41"/>
      <c r="I2663" s="29"/>
      <c r="M2663" s="37"/>
      <c r="N2663" s="43"/>
    </row>
    <row r="2664" spans="1:14" x14ac:dyDescent="0.25">
      <c r="A2664" s="39"/>
      <c r="B2664" s="40"/>
      <c r="D2664" s="26"/>
      <c r="E2664" s="27"/>
      <c r="H2664" s="41"/>
      <c r="I2664" s="29"/>
      <c r="M2664" s="37"/>
      <c r="N2664" s="43"/>
    </row>
    <row r="2665" spans="1:14" x14ac:dyDescent="0.25">
      <c r="A2665" s="39"/>
      <c r="B2665" s="40"/>
      <c r="D2665" s="26"/>
      <c r="E2665" s="27"/>
      <c r="H2665" s="41"/>
      <c r="I2665" s="29"/>
      <c r="M2665" s="37"/>
      <c r="N2665" s="43"/>
    </row>
    <row r="2666" spans="1:14" x14ac:dyDescent="0.25">
      <c r="A2666" s="39"/>
      <c r="B2666" s="40"/>
      <c r="D2666" s="26"/>
      <c r="E2666" s="27"/>
      <c r="H2666" s="41"/>
      <c r="I2666" s="29"/>
      <c r="M2666" s="37"/>
      <c r="N2666" s="43"/>
    </row>
    <row r="2667" spans="1:14" x14ac:dyDescent="0.25">
      <c r="A2667" s="39"/>
      <c r="B2667" s="40"/>
      <c r="D2667" s="26"/>
      <c r="E2667" s="27"/>
      <c r="H2667" s="41"/>
      <c r="I2667" s="29"/>
      <c r="M2667" s="37"/>
      <c r="N2667" s="43"/>
    </row>
    <row r="2668" spans="1:14" x14ac:dyDescent="0.25">
      <c r="A2668" s="39"/>
      <c r="B2668" s="40"/>
      <c r="D2668" s="26"/>
      <c r="E2668" s="27"/>
      <c r="H2668" s="41"/>
      <c r="I2668" s="29"/>
      <c r="M2668" s="37"/>
      <c r="N2668" s="43"/>
    </row>
    <row r="2669" spans="1:14" x14ac:dyDescent="0.25">
      <c r="A2669" s="39"/>
      <c r="B2669" s="40"/>
      <c r="D2669" s="26"/>
      <c r="E2669" s="27"/>
      <c r="H2669" s="41"/>
      <c r="I2669" s="29"/>
      <c r="M2669" s="37"/>
      <c r="N2669" s="43"/>
    </row>
    <row r="2670" spans="1:14" x14ac:dyDescent="0.25">
      <c r="A2670" s="39"/>
      <c r="B2670" s="40"/>
      <c r="D2670" s="26"/>
      <c r="E2670" s="27"/>
      <c r="H2670" s="41"/>
      <c r="I2670" s="29"/>
      <c r="M2670" s="37"/>
      <c r="N2670" s="43"/>
    </row>
    <row r="2671" spans="1:14" x14ac:dyDescent="0.25">
      <c r="A2671" s="39"/>
      <c r="B2671" s="40"/>
      <c r="D2671" s="26"/>
      <c r="E2671" s="27"/>
      <c r="H2671" s="41"/>
      <c r="I2671" s="29"/>
      <c r="M2671" s="37"/>
      <c r="N2671" s="43"/>
    </row>
    <row r="2672" spans="1:14" x14ac:dyDescent="0.25">
      <c r="A2672" s="39"/>
      <c r="B2672" s="40"/>
      <c r="D2672" s="26"/>
      <c r="E2672" s="27"/>
      <c r="H2672" s="41"/>
      <c r="I2672" s="29"/>
      <c r="M2672" s="37"/>
      <c r="N2672" s="43"/>
    </row>
    <row r="2673" spans="1:14" x14ac:dyDescent="0.25">
      <c r="A2673" s="39"/>
      <c r="B2673" s="40"/>
      <c r="D2673" s="26"/>
      <c r="E2673" s="27"/>
      <c r="H2673" s="41"/>
      <c r="I2673" s="29"/>
      <c r="M2673" s="37"/>
      <c r="N2673" s="43"/>
    </row>
    <row r="2674" spans="1:14" x14ac:dyDescent="0.25">
      <c r="A2674" s="39"/>
      <c r="B2674" s="40"/>
      <c r="D2674" s="26"/>
      <c r="E2674" s="27"/>
      <c r="H2674" s="41"/>
      <c r="I2674" s="29"/>
      <c r="M2674" s="37"/>
      <c r="N2674" s="43"/>
    </row>
    <row r="2675" spans="1:14" x14ac:dyDescent="0.25">
      <c r="A2675" s="39"/>
      <c r="B2675" s="40"/>
      <c r="D2675" s="26"/>
      <c r="E2675" s="27"/>
      <c r="H2675" s="41"/>
      <c r="I2675" s="29"/>
      <c r="M2675" s="37"/>
      <c r="N2675" s="43"/>
    </row>
    <row r="2676" spans="1:14" x14ac:dyDescent="0.25">
      <c r="A2676" s="39"/>
      <c r="B2676" s="40"/>
      <c r="D2676" s="26"/>
      <c r="E2676" s="27"/>
      <c r="H2676" s="41"/>
      <c r="I2676" s="29"/>
      <c r="M2676" s="37"/>
      <c r="N2676" s="43"/>
    </row>
    <row r="2677" spans="1:14" x14ac:dyDescent="0.25">
      <c r="A2677" s="39"/>
      <c r="B2677" s="40"/>
      <c r="D2677" s="26"/>
      <c r="E2677" s="27"/>
      <c r="H2677" s="41"/>
      <c r="I2677" s="29"/>
      <c r="M2677" s="37"/>
      <c r="N2677" s="43"/>
    </row>
    <row r="2678" spans="1:14" x14ac:dyDescent="0.25">
      <c r="A2678" s="39"/>
      <c r="B2678" s="40"/>
      <c r="D2678" s="26"/>
      <c r="E2678" s="27"/>
      <c r="H2678" s="41"/>
      <c r="I2678" s="29"/>
      <c r="M2678" s="37"/>
      <c r="N2678" s="43"/>
    </row>
    <row r="2679" spans="1:14" x14ac:dyDescent="0.25">
      <c r="A2679" s="39"/>
      <c r="B2679" s="40"/>
      <c r="D2679" s="26"/>
      <c r="E2679" s="27"/>
      <c r="H2679" s="41"/>
      <c r="I2679" s="29"/>
      <c r="M2679" s="37"/>
      <c r="N2679" s="43"/>
    </row>
    <row r="2680" spans="1:14" x14ac:dyDescent="0.25">
      <c r="A2680" s="39"/>
      <c r="B2680" s="40"/>
      <c r="D2680" s="26"/>
      <c r="E2680" s="27"/>
      <c r="H2680" s="41"/>
      <c r="I2680" s="29"/>
      <c r="M2680" s="37"/>
      <c r="N2680" s="43"/>
    </row>
    <row r="2681" spans="1:14" x14ac:dyDescent="0.25">
      <c r="A2681" s="39"/>
      <c r="B2681" s="40"/>
      <c r="D2681" s="26"/>
      <c r="E2681" s="27"/>
      <c r="H2681" s="41"/>
      <c r="I2681" s="29"/>
      <c r="M2681" s="37"/>
      <c r="N2681" s="43"/>
    </row>
    <row r="2682" spans="1:14" x14ac:dyDescent="0.25">
      <c r="A2682" s="39"/>
      <c r="B2682" s="40"/>
      <c r="D2682" s="26"/>
      <c r="E2682" s="27"/>
      <c r="H2682" s="41"/>
      <c r="I2682" s="29"/>
      <c r="M2682" s="37"/>
      <c r="N2682" s="43"/>
    </row>
    <row r="2683" spans="1:14" x14ac:dyDescent="0.25">
      <c r="A2683" s="39"/>
      <c r="B2683" s="40"/>
      <c r="D2683" s="26"/>
      <c r="E2683" s="27"/>
      <c r="H2683" s="41"/>
      <c r="I2683" s="29"/>
      <c r="M2683" s="37"/>
      <c r="N2683" s="43"/>
    </row>
    <row r="2684" spans="1:14" x14ac:dyDescent="0.25">
      <c r="A2684" s="39"/>
      <c r="B2684" s="40"/>
      <c r="D2684" s="26"/>
      <c r="E2684" s="27"/>
      <c r="H2684" s="41"/>
      <c r="I2684" s="29"/>
      <c r="M2684" s="37"/>
      <c r="N2684" s="43"/>
    </row>
    <row r="2685" spans="1:14" x14ac:dyDescent="0.25">
      <c r="A2685" s="39"/>
      <c r="B2685" s="40"/>
      <c r="D2685" s="26"/>
      <c r="E2685" s="27"/>
      <c r="H2685" s="41"/>
      <c r="I2685" s="29"/>
      <c r="M2685" s="37"/>
      <c r="N2685" s="43"/>
    </row>
    <row r="2686" spans="1:14" x14ac:dyDescent="0.25">
      <c r="A2686" s="39"/>
      <c r="B2686" s="40"/>
      <c r="D2686" s="26"/>
      <c r="E2686" s="27"/>
      <c r="H2686" s="41"/>
      <c r="I2686" s="29"/>
      <c r="M2686" s="37"/>
      <c r="N2686" s="43"/>
    </row>
    <row r="2687" spans="1:14" x14ac:dyDescent="0.25">
      <c r="A2687" s="39"/>
      <c r="B2687" s="40"/>
      <c r="D2687" s="26"/>
      <c r="E2687" s="27"/>
      <c r="H2687" s="41"/>
      <c r="I2687" s="29"/>
      <c r="M2687" s="37"/>
      <c r="N2687" s="43"/>
    </row>
    <row r="2688" spans="1:14" x14ac:dyDescent="0.25">
      <c r="A2688" s="39"/>
      <c r="B2688" s="40"/>
      <c r="D2688" s="26"/>
      <c r="E2688" s="27"/>
      <c r="H2688" s="41"/>
      <c r="I2688" s="29"/>
      <c r="M2688" s="37"/>
      <c r="N2688" s="43"/>
    </row>
    <row r="2689" spans="1:14" x14ac:dyDescent="0.25">
      <c r="A2689" s="39"/>
      <c r="B2689" s="40"/>
      <c r="D2689" s="26"/>
      <c r="E2689" s="27"/>
      <c r="H2689" s="41"/>
      <c r="I2689" s="29"/>
      <c r="M2689" s="37"/>
      <c r="N2689" s="43"/>
    </row>
    <row r="2690" spans="1:14" x14ac:dyDescent="0.25">
      <c r="A2690" s="39"/>
      <c r="B2690" s="40"/>
      <c r="D2690" s="26"/>
      <c r="E2690" s="27"/>
      <c r="H2690" s="41"/>
      <c r="I2690" s="29"/>
      <c r="M2690" s="37"/>
      <c r="N2690" s="43"/>
    </row>
    <row r="2691" spans="1:14" x14ac:dyDescent="0.25">
      <c r="A2691" s="39"/>
      <c r="B2691" s="40"/>
      <c r="D2691" s="26"/>
      <c r="E2691" s="27"/>
      <c r="H2691" s="41"/>
      <c r="I2691" s="29"/>
      <c r="M2691" s="37"/>
      <c r="N2691" s="43"/>
    </row>
    <row r="2692" spans="1:14" x14ac:dyDescent="0.25">
      <c r="A2692" s="39"/>
      <c r="B2692" s="40"/>
      <c r="D2692" s="26"/>
      <c r="E2692" s="27"/>
      <c r="H2692" s="41"/>
      <c r="I2692" s="29"/>
      <c r="M2692" s="37"/>
      <c r="N2692" s="43"/>
    </row>
    <row r="2693" spans="1:14" x14ac:dyDescent="0.25">
      <c r="A2693" s="39"/>
      <c r="B2693" s="40"/>
      <c r="D2693" s="26"/>
      <c r="E2693" s="27"/>
      <c r="H2693" s="41"/>
      <c r="I2693" s="29"/>
      <c r="M2693" s="37"/>
      <c r="N2693" s="43"/>
    </row>
    <row r="2694" spans="1:14" x14ac:dyDescent="0.25">
      <c r="A2694" s="39"/>
      <c r="B2694" s="40"/>
      <c r="D2694" s="26"/>
      <c r="E2694" s="27"/>
      <c r="H2694" s="41"/>
      <c r="I2694" s="29"/>
      <c r="M2694" s="37"/>
      <c r="N2694" s="43"/>
    </row>
    <row r="2695" spans="1:14" x14ac:dyDescent="0.25">
      <c r="A2695" s="39"/>
      <c r="B2695" s="40"/>
      <c r="D2695" s="26"/>
      <c r="E2695" s="27"/>
      <c r="H2695" s="41"/>
      <c r="I2695" s="29"/>
      <c r="M2695" s="37"/>
      <c r="N2695" s="43"/>
    </row>
    <row r="2696" spans="1:14" x14ac:dyDescent="0.25">
      <c r="A2696" s="39"/>
      <c r="B2696" s="40"/>
      <c r="D2696" s="26"/>
      <c r="E2696" s="27"/>
      <c r="H2696" s="41"/>
      <c r="I2696" s="29"/>
      <c r="M2696" s="37"/>
      <c r="N2696" s="43"/>
    </row>
    <row r="2697" spans="1:14" x14ac:dyDescent="0.25">
      <c r="A2697" s="39"/>
      <c r="B2697" s="40"/>
      <c r="D2697" s="26"/>
      <c r="E2697" s="27"/>
      <c r="H2697" s="41"/>
      <c r="I2697" s="29"/>
      <c r="M2697" s="37"/>
      <c r="N2697" s="43"/>
    </row>
    <row r="2698" spans="1:14" x14ac:dyDescent="0.25">
      <c r="A2698" s="39"/>
      <c r="B2698" s="40"/>
      <c r="D2698" s="26"/>
      <c r="E2698" s="27"/>
      <c r="H2698" s="41"/>
      <c r="I2698" s="29"/>
      <c r="M2698" s="37"/>
      <c r="N2698" s="43"/>
    </row>
    <row r="2699" spans="1:14" x14ac:dyDescent="0.25">
      <c r="A2699" s="39"/>
      <c r="B2699" s="40"/>
      <c r="D2699" s="26"/>
      <c r="E2699" s="27"/>
      <c r="H2699" s="41"/>
      <c r="I2699" s="29"/>
      <c r="M2699" s="37"/>
      <c r="N2699" s="43"/>
    </row>
    <row r="2700" spans="1:14" x14ac:dyDescent="0.25">
      <c r="A2700" s="39"/>
      <c r="B2700" s="40"/>
      <c r="D2700" s="26"/>
      <c r="E2700" s="27"/>
      <c r="H2700" s="41"/>
      <c r="I2700" s="29"/>
      <c r="M2700" s="37"/>
      <c r="N2700" s="43"/>
    </row>
    <row r="2701" spans="1:14" x14ac:dyDescent="0.25">
      <c r="A2701" s="39"/>
      <c r="B2701" s="40"/>
      <c r="D2701" s="26"/>
      <c r="E2701" s="27"/>
      <c r="H2701" s="41"/>
      <c r="I2701" s="29"/>
      <c r="M2701" s="37"/>
      <c r="N2701" s="43"/>
    </row>
    <row r="2702" spans="1:14" x14ac:dyDescent="0.25">
      <c r="A2702" s="39"/>
      <c r="B2702" s="40"/>
      <c r="D2702" s="26"/>
      <c r="E2702" s="27"/>
      <c r="H2702" s="41"/>
      <c r="I2702" s="29"/>
      <c r="M2702" s="37"/>
      <c r="N2702" s="43"/>
    </row>
    <row r="2703" spans="1:14" x14ac:dyDescent="0.25">
      <c r="A2703" s="39"/>
      <c r="B2703" s="40"/>
      <c r="D2703" s="26"/>
      <c r="E2703" s="27"/>
      <c r="H2703" s="41"/>
      <c r="I2703" s="29"/>
      <c r="M2703" s="37"/>
      <c r="N2703" s="43"/>
    </row>
    <row r="2704" spans="1:14" x14ac:dyDescent="0.25">
      <c r="A2704" s="39"/>
      <c r="B2704" s="40"/>
      <c r="D2704" s="26"/>
      <c r="E2704" s="27"/>
      <c r="H2704" s="41"/>
      <c r="I2704" s="29"/>
      <c r="M2704" s="37"/>
      <c r="N2704" s="43"/>
    </row>
    <row r="2705" spans="1:14" x14ac:dyDescent="0.25">
      <c r="A2705" s="39"/>
      <c r="B2705" s="40"/>
      <c r="D2705" s="26"/>
      <c r="E2705" s="27"/>
      <c r="H2705" s="41"/>
      <c r="I2705" s="29"/>
      <c r="M2705" s="37"/>
      <c r="N2705" s="43"/>
    </row>
    <row r="2706" spans="1:14" x14ac:dyDescent="0.25">
      <c r="A2706" s="39"/>
      <c r="B2706" s="40"/>
      <c r="D2706" s="26"/>
      <c r="E2706" s="27"/>
      <c r="H2706" s="41"/>
      <c r="I2706" s="29"/>
      <c r="M2706" s="37"/>
      <c r="N2706" s="43"/>
    </row>
    <row r="2707" spans="1:14" x14ac:dyDescent="0.25">
      <c r="A2707" s="39"/>
      <c r="B2707" s="40"/>
      <c r="D2707" s="26"/>
      <c r="E2707" s="27"/>
      <c r="H2707" s="41"/>
      <c r="I2707" s="29"/>
      <c r="M2707" s="37"/>
      <c r="N2707" s="43"/>
    </row>
    <row r="2708" spans="1:14" x14ac:dyDescent="0.25">
      <c r="A2708" s="39"/>
      <c r="B2708" s="40"/>
      <c r="D2708" s="26"/>
      <c r="E2708" s="27"/>
      <c r="H2708" s="41"/>
      <c r="I2708" s="29"/>
      <c r="M2708" s="37"/>
      <c r="N2708" s="43"/>
    </row>
    <row r="2709" spans="1:14" x14ac:dyDescent="0.25">
      <c r="A2709" s="39"/>
      <c r="B2709" s="40"/>
      <c r="D2709" s="26"/>
      <c r="E2709" s="27"/>
      <c r="H2709" s="41"/>
      <c r="I2709" s="29"/>
      <c r="M2709" s="37"/>
      <c r="N2709" s="43"/>
    </row>
    <row r="2710" spans="1:14" x14ac:dyDescent="0.25">
      <c r="A2710" s="39"/>
      <c r="B2710" s="40"/>
      <c r="D2710" s="26"/>
      <c r="E2710" s="27"/>
      <c r="H2710" s="41"/>
      <c r="I2710" s="29"/>
      <c r="M2710" s="37"/>
      <c r="N2710" s="43"/>
    </row>
    <row r="2711" spans="1:14" x14ac:dyDescent="0.25">
      <c r="A2711" s="39"/>
      <c r="B2711" s="40"/>
      <c r="D2711" s="26"/>
      <c r="E2711" s="27"/>
      <c r="H2711" s="41"/>
      <c r="I2711" s="29"/>
      <c r="M2711" s="37"/>
      <c r="N2711" s="43"/>
    </row>
    <row r="2712" spans="1:14" x14ac:dyDescent="0.25">
      <c r="A2712" s="39"/>
      <c r="B2712" s="40"/>
      <c r="D2712" s="26"/>
      <c r="E2712" s="27"/>
      <c r="H2712" s="41"/>
      <c r="I2712" s="29"/>
      <c r="M2712" s="37"/>
      <c r="N2712" s="43"/>
    </row>
    <row r="2713" spans="1:14" x14ac:dyDescent="0.25">
      <c r="A2713" s="39"/>
      <c r="B2713" s="40"/>
      <c r="D2713" s="26"/>
      <c r="E2713" s="27"/>
      <c r="H2713" s="41"/>
      <c r="I2713" s="29"/>
      <c r="M2713" s="37"/>
      <c r="N2713" s="43"/>
    </row>
    <row r="2714" spans="1:14" x14ac:dyDescent="0.25">
      <c r="A2714" s="39"/>
      <c r="B2714" s="40"/>
      <c r="D2714" s="26"/>
      <c r="E2714" s="27"/>
      <c r="H2714" s="41"/>
      <c r="I2714" s="29"/>
      <c r="M2714" s="37"/>
      <c r="N2714" s="43"/>
    </row>
    <row r="2715" spans="1:14" x14ac:dyDescent="0.25">
      <c r="A2715" s="39"/>
      <c r="B2715" s="40"/>
      <c r="D2715" s="26"/>
      <c r="E2715" s="27"/>
      <c r="H2715" s="41"/>
      <c r="I2715" s="29"/>
      <c r="M2715" s="37"/>
      <c r="N2715" s="43"/>
    </row>
    <row r="2716" spans="1:14" x14ac:dyDescent="0.25">
      <c r="A2716" s="39"/>
      <c r="B2716" s="40"/>
      <c r="D2716" s="26"/>
      <c r="E2716" s="27"/>
      <c r="H2716" s="41"/>
      <c r="I2716" s="29"/>
      <c r="M2716" s="37"/>
      <c r="N2716" s="43"/>
    </row>
    <row r="2717" spans="1:14" x14ac:dyDescent="0.25">
      <c r="A2717" s="39"/>
      <c r="B2717" s="40"/>
      <c r="D2717" s="26"/>
      <c r="E2717" s="27"/>
      <c r="H2717" s="41"/>
      <c r="I2717" s="29"/>
      <c r="M2717" s="37"/>
      <c r="N2717" s="43"/>
    </row>
    <row r="2718" spans="1:14" x14ac:dyDescent="0.25">
      <c r="A2718" s="39"/>
      <c r="B2718" s="40"/>
      <c r="D2718" s="26"/>
      <c r="E2718" s="27"/>
      <c r="H2718" s="41"/>
      <c r="I2718" s="29"/>
      <c r="M2718" s="37"/>
      <c r="N2718" s="43"/>
    </row>
    <row r="2719" spans="1:14" x14ac:dyDescent="0.25">
      <c r="A2719" s="39"/>
      <c r="B2719" s="40"/>
      <c r="D2719" s="26"/>
      <c r="E2719" s="27"/>
      <c r="H2719" s="41"/>
      <c r="I2719" s="29"/>
      <c r="M2719" s="37"/>
      <c r="N2719" s="43"/>
    </row>
    <row r="2720" spans="1:14" x14ac:dyDescent="0.25">
      <c r="A2720" s="39"/>
      <c r="B2720" s="40"/>
      <c r="D2720" s="26"/>
      <c r="E2720" s="27"/>
      <c r="H2720" s="41"/>
      <c r="I2720" s="29"/>
      <c r="M2720" s="37"/>
      <c r="N2720" s="43"/>
    </row>
    <row r="2721" spans="1:14" x14ac:dyDescent="0.25">
      <c r="A2721" s="39"/>
      <c r="B2721" s="40"/>
      <c r="D2721" s="26"/>
      <c r="E2721" s="27"/>
      <c r="H2721" s="41"/>
      <c r="I2721" s="29"/>
      <c r="M2721" s="37"/>
      <c r="N2721" s="43"/>
    </row>
    <row r="2722" spans="1:14" x14ac:dyDescent="0.25">
      <c r="A2722" s="39"/>
      <c r="B2722" s="40"/>
      <c r="D2722" s="26"/>
      <c r="E2722" s="27"/>
      <c r="H2722" s="41"/>
      <c r="I2722" s="29"/>
      <c r="M2722" s="37"/>
      <c r="N2722" s="43"/>
    </row>
    <row r="2723" spans="1:14" x14ac:dyDescent="0.25">
      <c r="A2723" s="39"/>
      <c r="B2723" s="40"/>
      <c r="D2723" s="26"/>
      <c r="E2723" s="27"/>
      <c r="H2723" s="41"/>
      <c r="I2723" s="29"/>
      <c r="M2723" s="37"/>
      <c r="N2723" s="43"/>
    </row>
    <row r="2724" spans="1:14" x14ac:dyDescent="0.25">
      <c r="A2724" s="39"/>
      <c r="B2724" s="40"/>
      <c r="D2724" s="26"/>
      <c r="E2724" s="27"/>
      <c r="H2724" s="41"/>
      <c r="I2724" s="29"/>
      <c r="M2724" s="37"/>
      <c r="N2724" s="43"/>
    </row>
    <row r="2725" spans="1:14" x14ac:dyDescent="0.25">
      <c r="A2725" s="39"/>
      <c r="B2725" s="40"/>
      <c r="D2725" s="26"/>
      <c r="E2725" s="27"/>
      <c r="H2725" s="41"/>
      <c r="I2725" s="29"/>
      <c r="M2725" s="37"/>
      <c r="N2725" s="43"/>
    </row>
    <row r="2726" spans="1:14" x14ac:dyDescent="0.25">
      <c r="A2726" s="39"/>
      <c r="B2726" s="40"/>
      <c r="D2726" s="26"/>
      <c r="E2726" s="27"/>
      <c r="H2726" s="41"/>
      <c r="I2726" s="29"/>
      <c r="M2726" s="37"/>
      <c r="N2726" s="43"/>
    </row>
    <row r="2727" spans="1:14" x14ac:dyDescent="0.25">
      <c r="A2727" s="39"/>
      <c r="B2727" s="40"/>
      <c r="D2727" s="26"/>
      <c r="E2727" s="27"/>
      <c r="H2727" s="41"/>
      <c r="I2727" s="29"/>
      <c r="M2727" s="37"/>
      <c r="N2727" s="43"/>
    </row>
    <row r="2728" spans="1:14" x14ac:dyDescent="0.25">
      <c r="A2728" s="39"/>
      <c r="B2728" s="40"/>
      <c r="D2728" s="26"/>
      <c r="E2728" s="27"/>
      <c r="H2728" s="41"/>
      <c r="I2728" s="29"/>
      <c r="M2728" s="37"/>
      <c r="N2728" s="43"/>
    </row>
    <row r="2729" spans="1:14" x14ac:dyDescent="0.25">
      <c r="A2729" s="39"/>
      <c r="B2729" s="40"/>
      <c r="D2729" s="26"/>
      <c r="E2729" s="27"/>
      <c r="H2729" s="41"/>
      <c r="I2729" s="29"/>
      <c r="M2729" s="37"/>
      <c r="N2729" s="43"/>
    </row>
    <row r="2730" spans="1:14" x14ac:dyDescent="0.25">
      <c r="A2730" s="39"/>
      <c r="B2730" s="40"/>
      <c r="D2730" s="26"/>
      <c r="E2730" s="27"/>
      <c r="H2730" s="41"/>
      <c r="I2730" s="29"/>
      <c r="M2730" s="37"/>
      <c r="N2730" s="43"/>
    </row>
    <row r="2731" spans="1:14" x14ac:dyDescent="0.25">
      <c r="A2731" s="39"/>
      <c r="B2731" s="40"/>
      <c r="D2731" s="26"/>
      <c r="E2731" s="27"/>
      <c r="H2731" s="41"/>
      <c r="I2731" s="29"/>
      <c r="M2731" s="37"/>
      <c r="N2731" s="43"/>
    </row>
    <row r="2732" spans="1:14" x14ac:dyDescent="0.25">
      <c r="A2732" s="39"/>
      <c r="B2732" s="40"/>
      <c r="D2732" s="26"/>
      <c r="E2732" s="27"/>
      <c r="H2732" s="41"/>
      <c r="I2732" s="29"/>
      <c r="M2732" s="37"/>
      <c r="N2732" s="43"/>
    </row>
    <row r="2733" spans="1:14" x14ac:dyDescent="0.25">
      <c r="A2733" s="39"/>
      <c r="B2733" s="40"/>
      <c r="D2733" s="26"/>
      <c r="E2733" s="27"/>
      <c r="H2733" s="41"/>
      <c r="I2733" s="29"/>
      <c r="M2733" s="37"/>
      <c r="N2733" s="43"/>
    </row>
    <row r="2734" spans="1:14" x14ac:dyDescent="0.25">
      <c r="A2734" s="39"/>
      <c r="B2734" s="40"/>
      <c r="D2734" s="26"/>
      <c r="E2734" s="27"/>
      <c r="H2734" s="41"/>
      <c r="I2734" s="29"/>
      <c r="M2734" s="37"/>
      <c r="N2734" s="43"/>
    </row>
    <row r="2735" spans="1:14" x14ac:dyDescent="0.25">
      <c r="A2735" s="39"/>
      <c r="B2735" s="40"/>
      <c r="D2735" s="26"/>
      <c r="E2735" s="27"/>
      <c r="H2735" s="41"/>
      <c r="I2735" s="29"/>
      <c r="M2735" s="37"/>
      <c r="N2735" s="43"/>
    </row>
    <row r="2736" spans="1:14" x14ac:dyDescent="0.25">
      <c r="A2736" s="39"/>
      <c r="B2736" s="40"/>
      <c r="D2736" s="26"/>
      <c r="E2736" s="27"/>
      <c r="H2736" s="41"/>
      <c r="I2736" s="29"/>
      <c r="M2736" s="37"/>
      <c r="N2736" s="43"/>
    </row>
    <row r="2737" spans="1:14" x14ac:dyDescent="0.25">
      <c r="A2737" s="39"/>
      <c r="B2737" s="40"/>
      <c r="D2737" s="26"/>
      <c r="E2737" s="27"/>
      <c r="H2737" s="41"/>
      <c r="I2737" s="29"/>
      <c r="M2737" s="37"/>
      <c r="N2737" s="43"/>
    </row>
    <row r="2738" spans="1:14" x14ac:dyDescent="0.25">
      <c r="A2738" s="39"/>
      <c r="B2738" s="40"/>
      <c r="D2738" s="26"/>
      <c r="E2738" s="27"/>
      <c r="H2738" s="41"/>
      <c r="I2738" s="29"/>
      <c r="M2738" s="37"/>
      <c r="N2738" s="43"/>
    </row>
    <row r="2739" spans="1:14" x14ac:dyDescent="0.25">
      <c r="A2739" s="39"/>
      <c r="B2739" s="40"/>
      <c r="D2739" s="26"/>
      <c r="E2739" s="27"/>
      <c r="H2739" s="41"/>
      <c r="I2739" s="29"/>
      <c r="M2739" s="37"/>
      <c r="N2739" s="43"/>
    </row>
    <row r="2740" spans="1:14" x14ac:dyDescent="0.25">
      <c r="A2740" s="39"/>
      <c r="B2740" s="40"/>
      <c r="D2740" s="26"/>
      <c r="E2740" s="27"/>
      <c r="H2740" s="41"/>
      <c r="I2740" s="29"/>
      <c r="M2740" s="37"/>
      <c r="N2740" s="43"/>
    </row>
    <row r="2741" spans="1:14" x14ac:dyDescent="0.25">
      <c r="A2741" s="39"/>
      <c r="B2741" s="40"/>
      <c r="D2741" s="26"/>
      <c r="E2741" s="27"/>
      <c r="H2741" s="41"/>
      <c r="I2741" s="29"/>
      <c r="M2741" s="37"/>
      <c r="N2741" s="43"/>
    </row>
    <row r="2742" spans="1:14" x14ac:dyDescent="0.25">
      <c r="A2742" s="39"/>
      <c r="B2742" s="40"/>
      <c r="D2742" s="26"/>
      <c r="E2742" s="27"/>
      <c r="H2742" s="41"/>
      <c r="I2742" s="29"/>
      <c r="M2742" s="37"/>
      <c r="N2742" s="43"/>
    </row>
    <row r="2743" spans="1:14" x14ac:dyDescent="0.25">
      <c r="A2743" s="39"/>
      <c r="B2743" s="40"/>
      <c r="D2743" s="26"/>
      <c r="E2743" s="27"/>
      <c r="H2743" s="41"/>
      <c r="I2743" s="29"/>
      <c r="M2743" s="37"/>
      <c r="N2743" s="43"/>
    </row>
    <row r="2744" spans="1:14" x14ac:dyDescent="0.25">
      <c r="A2744" s="39"/>
      <c r="B2744" s="40"/>
      <c r="D2744" s="26"/>
      <c r="E2744" s="27"/>
      <c r="H2744" s="41"/>
      <c r="I2744" s="29"/>
      <c r="M2744" s="37"/>
      <c r="N2744" s="43"/>
    </row>
    <row r="2745" spans="1:14" x14ac:dyDescent="0.25">
      <c r="A2745" s="39"/>
      <c r="B2745" s="40"/>
      <c r="D2745" s="26"/>
      <c r="E2745" s="27"/>
      <c r="H2745" s="41"/>
      <c r="I2745" s="29"/>
      <c r="M2745" s="37"/>
      <c r="N2745" s="43"/>
    </row>
    <row r="2746" spans="1:14" x14ac:dyDescent="0.25">
      <c r="A2746" s="39"/>
      <c r="B2746" s="40"/>
      <c r="D2746" s="26"/>
      <c r="E2746" s="27"/>
      <c r="H2746" s="41"/>
      <c r="I2746" s="29"/>
      <c r="M2746" s="37"/>
      <c r="N2746" s="43"/>
    </row>
    <row r="2747" spans="1:14" x14ac:dyDescent="0.25">
      <c r="A2747" s="39"/>
      <c r="B2747" s="40"/>
      <c r="D2747" s="26"/>
      <c r="E2747" s="27"/>
      <c r="H2747" s="41"/>
      <c r="I2747" s="29"/>
      <c r="M2747" s="37"/>
      <c r="N2747" s="43"/>
    </row>
    <row r="2748" spans="1:14" x14ac:dyDescent="0.25">
      <c r="A2748" s="39"/>
      <c r="B2748" s="40"/>
      <c r="D2748" s="26"/>
      <c r="E2748" s="27"/>
      <c r="H2748" s="41"/>
      <c r="I2748" s="29"/>
      <c r="M2748" s="37"/>
      <c r="N2748" s="43"/>
    </row>
    <row r="2749" spans="1:14" x14ac:dyDescent="0.25">
      <c r="A2749" s="39"/>
      <c r="B2749" s="40"/>
      <c r="D2749" s="26"/>
      <c r="E2749" s="27"/>
      <c r="H2749" s="41"/>
      <c r="I2749" s="29"/>
      <c r="M2749" s="37"/>
      <c r="N2749" s="43"/>
    </row>
    <row r="2750" spans="1:14" x14ac:dyDescent="0.25">
      <c r="A2750" s="39"/>
      <c r="B2750" s="40"/>
      <c r="D2750" s="26"/>
      <c r="E2750" s="27"/>
      <c r="H2750" s="41"/>
      <c r="I2750" s="29"/>
      <c r="M2750" s="37"/>
      <c r="N2750" s="43"/>
    </row>
    <row r="2751" spans="1:14" x14ac:dyDescent="0.25">
      <c r="A2751" s="39"/>
      <c r="B2751" s="40"/>
      <c r="D2751" s="26"/>
      <c r="E2751" s="27"/>
      <c r="H2751" s="41"/>
      <c r="I2751" s="29"/>
      <c r="M2751" s="37"/>
      <c r="N2751" s="43"/>
    </row>
    <row r="2752" spans="1:14" x14ac:dyDescent="0.25">
      <c r="A2752" s="39"/>
      <c r="B2752" s="40"/>
      <c r="D2752" s="26"/>
      <c r="E2752" s="27"/>
      <c r="H2752" s="41"/>
      <c r="I2752" s="29"/>
      <c r="M2752" s="37"/>
      <c r="N2752" s="43"/>
    </row>
    <row r="2753" spans="1:14" x14ac:dyDescent="0.25">
      <c r="A2753" s="39"/>
      <c r="B2753" s="40"/>
      <c r="D2753" s="26"/>
      <c r="E2753" s="27"/>
      <c r="H2753" s="41"/>
      <c r="I2753" s="29"/>
      <c r="M2753" s="37"/>
      <c r="N2753" s="43"/>
    </row>
    <row r="2754" spans="1:14" x14ac:dyDescent="0.25">
      <c r="A2754" s="39"/>
      <c r="B2754" s="40"/>
      <c r="D2754" s="26"/>
      <c r="E2754" s="27"/>
      <c r="H2754" s="41"/>
      <c r="I2754" s="29"/>
      <c r="M2754" s="37"/>
      <c r="N2754" s="43"/>
    </row>
    <row r="2755" spans="1:14" x14ac:dyDescent="0.25">
      <c r="A2755" s="39"/>
      <c r="B2755" s="40"/>
      <c r="D2755" s="26"/>
      <c r="E2755" s="27"/>
      <c r="H2755" s="41"/>
      <c r="I2755" s="29"/>
      <c r="M2755" s="37"/>
      <c r="N2755" s="43"/>
    </row>
    <row r="2756" spans="1:14" x14ac:dyDescent="0.25">
      <c r="A2756" s="39"/>
      <c r="B2756" s="40"/>
      <c r="D2756" s="26"/>
      <c r="E2756" s="27"/>
      <c r="H2756" s="41"/>
      <c r="I2756" s="29"/>
      <c r="M2756" s="37"/>
      <c r="N2756" s="43"/>
    </row>
    <row r="2757" spans="1:14" x14ac:dyDescent="0.25">
      <c r="A2757" s="39"/>
      <c r="B2757" s="40"/>
      <c r="D2757" s="26"/>
      <c r="E2757" s="27"/>
      <c r="H2757" s="41"/>
      <c r="I2757" s="29"/>
      <c r="M2757" s="37"/>
      <c r="N2757" s="43"/>
    </row>
    <row r="2758" spans="1:14" x14ac:dyDescent="0.25">
      <c r="A2758" s="39"/>
      <c r="B2758" s="40"/>
      <c r="D2758" s="26"/>
      <c r="E2758" s="27"/>
      <c r="H2758" s="41"/>
      <c r="I2758" s="29"/>
      <c r="M2758" s="37"/>
      <c r="N2758" s="43"/>
    </row>
    <row r="2759" spans="1:14" x14ac:dyDescent="0.25">
      <c r="A2759" s="39"/>
      <c r="B2759" s="40"/>
      <c r="D2759" s="26"/>
      <c r="E2759" s="27"/>
      <c r="H2759" s="41"/>
      <c r="I2759" s="29"/>
      <c r="M2759" s="37"/>
      <c r="N2759" s="43"/>
    </row>
    <row r="2760" spans="1:14" x14ac:dyDescent="0.25">
      <c r="A2760" s="39"/>
      <c r="B2760" s="40"/>
      <c r="D2760" s="26"/>
      <c r="E2760" s="27"/>
      <c r="H2760" s="41"/>
      <c r="I2760" s="29"/>
      <c r="M2760" s="37"/>
      <c r="N2760" s="43"/>
    </row>
    <row r="2761" spans="1:14" x14ac:dyDescent="0.25">
      <c r="A2761" s="39"/>
      <c r="B2761" s="40"/>
      <c r="D2761" s="26"/>
      <c r="E2761" s="27"/>
      <c r="H2761" s="41"/>
      <c r="I2761" s="29"/>
      <c r="M2761" s="37"/>
      <c r="N2761" s="43"/>
    </row>
    <row r="2762" spans="1:14" x14ac:dyDescent="0.25">
      <c r="A2762" s="39"/>
      <c r="B2762" s="40"/>
      <c r="D2762" s="26"/>
      <c r="E2762" s="27"/>
      <c r="H2762" s="41"/>
      <c r="I2762" s="29"/>
      <c r="M2762" s="37"/>
      <c r="N2762" s="43"/>
    </row>
    <row r="2763" spans="1:14" x14ac:dyDescent="0.25">
      <c r="A2763" s="39"/>
      <c r="B2763" s="40"/>
      <c r="D2763" s="26"/>
      <c r="E2763" s="27"/>
      <c r="H2763" s="41"/>
      <c r="I2763" s="29"/>
      <c r="M2763" s="37"/>
      <c r="N2763" s="43"/>
    </row>
    <row r="2764" spans="1:14" x14ac:dyDescent="0.25">
      <c r="A2764" s="39"/>
      <c r="B2764" s="40"/>
      <c r="D2764" s="26"/>
      <c r="E2764" s="27"/>
      <c r="H2764" s="41"/>
      <c r="I2764" s="29"/>
      <c r="M2764" s="37"/>
      <c r="N2764" s="43"/>
    </row>
    <row r="2765" spans="1:14" x14ac:dyDescent="0.25">
      <c r="A2765" s="39"/>
      <c r="B2765" s="40"/>
      <c r="D2765" s="26"/>
      <c r="E2765" s="27"/>
      <c r="H2765" s="41"/>
      <c r="I2765" s="29"/>
      <c r="M2765" s="37"/>
      <c r="N2765" s="43"/>
    </row>
    <row r="2766" spans="1:14" x14ac:dyDescent="0.25">
      <c r="A2766" s="39"/>
      <c r="B2766" s="40"/>
      <c r="D2766" s="26"/>
      <c r="E2766" s="27"/>
      <c r="H2766" s="41"/>
      <c r="I2766" s="29"/>
      <c r="M2766" s="37"/>
      <c r="N2766" s="43"/>
    </row>
    <row r="2767" spans="1:14" x14ac:dyDescent="0.25">
      <c r="A2767" s="39"/>
      <c r="B2767" s="40"/>
      <c r="D2767" s="26"/>
      <c r="E2767" s="27"/>
      <c r="H2767" s="41"/>
      <c r="I2767" s="29"/>
      <c r="M2767" s="37"/>
      <c r="N2767" s="43"/>
    </row>
    <row r="2768" spans="1:14" x14ac:dyDescent="0.25">
      <c r="A2768" s="39"/>
      <c r="B2768" s="40"/>
      <c r="D2768" s="26"/>
      <c r="E2768" s="27"/>
      <c r="H2768" s="41"/>
      <c r="I2768" s="29"/>
      <c r="M2768" s="37"/>
      <c r="N2768" s="43"/>
    </row>
    <row r="2769" spans="1:14" x14ac:dyDescent="0.25">
      <c r="A2769" s="39"/>
      <c r="B2769" s="40"/>
      <c r="D2769" s="26"/>
      <c r="E2769" s="27"/>
      <c r="H2769" s="41"/>
      <c r="I2769" s="29"/>
      <c r="M2769" s="37"/>
      <c r="N2769" s="43"/>
    </row>
    <row r="2770" spans="1:14" x14ac:dyDescent="0.25">
      <c r="A2770" s="39"/>
      <c r="B2770" s="40"/>
      <c r="D2770" s="26"/>
      <c r="E2770" s="27"/>
      <c r="H2770" s="41"/>
      <c r="I2770" s="29"/>
      <c r="M2770" s="37"/>
      <c r="N2770" s="43"/>
    </row>
    <row r="2771" spans="1:14" x14ac:dyDescent="0.25">
      <c r="A2771" s="39"/>
      <c r="B2771" s="40"/>
      <c r="D2771" s="26"/>
      <c r="E2771" s="27"/>
      <c r="H2771" s="41"/>
      <c r="I2771" s="29"/>
      <c r="M2771" s="37"/>
      <c r="N2771" s="43"/>
    </row>
    <row r="2772" spans="1:14" x14ac:dyDescent="0.25">
      <c r="A2772" s="39"/>
      <c r="B2772" s="40"/>
      <c r="D2772" s="26"/>
      <c r="E2772" s="27"/>
      <c r="H2772" s="41"/>
      <c r="I2772" s="29"/>
      <c r="M2772" s="37"/>
      <c r="N2772" s="43"/>
    </row>
    <row r="2773" spans="1:14" x14ac:dyDescent="0.25">
      <c r="A2773" s="39"/>
      <c r="B2773" s="40"/>
      <c r="D2773" s="26"/>
      <c r="E2773" s="27"/>
      <c r="H2773" s="41"/>
      <c r="I2773" s="29"/>
      <c r="M2773" s="37"/>
      <c r="N2773" s="43"/>
    </row>
    <row r="2774" spans="1:14" x14ac:dyDescent="0.25">
      <c r="A2774" s="39"/>
      <c r="B2774" s="40"/>
      <c r="D2774" s="26"/>
      <c r="E2774" s="27"/>
      <c r="H2774" s="41"/>
      <c r="I2774" s="29"/>
      <c r="M2774" s="37"/>
      <c r="N2774" s="43"/>
    </row>
    <row r="2775" spans="1:14" x14ac:dyDescent="0.25">
      <c r="A2775" s="39"/>
      <c r="B2775" s="40"/>
      <c r="D2775" s="26"/>
      <c r="E2775" s="27"/>
      <c r="H2775" s="41"/>
      <c r="I2775" s="29"/>
      <c r="M2775" s="37"/>
      <c r="N2775" s="43"/>
    </row>
    <row r="2776" spans="1:14" x14ac:dyDescent="0.25">
      <c r="A2776" s="39"/>
      <c r="B2776" s="40"/>
      <c r="D2776" s="26"/>
      <c r="E2776" s="27"/>
      <c r="H2776" s="41"/>
      <c r="I2776" s="29"/>
      <c r="M2776" s="37"/>
      <c r="N2776" s="43"/>
    </row>
    <row r="2777" spans="1:14" x14ac:dyDescent="0.25">
      <c r="A2777" s="39"/>
      <c r="B2777" s="40"/>
      <c r="D2777" s="26"/>
      <c r="E2777" s="27"/>
      <c r="H2777" s="41"/>
      <c r="I2777" s="29"/>
      <c r="M2777" s="37"/>
      <c r="N2777" s="43"/>
    </row>
    <row r="2778" spans="1:14" x14ac:dyDescent="0.25">
      <c r="A2778" s="39"/>
      <c r="B2778" s="40"/>
      <c r="D2778" s="26"/>
      <c r="E2778" s="27"/>
      <c r="H2778" s="41"/>
      <c r="I2778" s="29"/>
      <c r="M2778" s="37"/>
      <c r="N2778" s="43"/>
    </row>
    <row r="2779" spans="1:14" x14ac:dyDescent="0.25">
      <c r="A2779" s="39"/>
      <c r="B2779" s="40"/>
      <c r="D2779" s="26"/>
      <c r="E2779" s="27"/>
      <c r="H2779" s="41"/>
      <c r="I2779" s="29"/>
      <c r="M2779" s="37"/>
      <c r="N2779" s="43"/>
    </row>
    <row r="2780" spans="1:14" x14ac:dyDescent="0.25">
      <c r="A2780" s="39"/>
      <c r="B2780" s="40"/>
      <c r="D2780" s="26"/>
      <c r="E2780" s="27"/>
      <c r="H2780" s="41"/>
      <c r="I2780" s="29"/>
      <c r="M2780" s="37"/>
      <c r="N2780" s="43"/>
    </row>
    <row r="2781" spans="1:14" x14ac:dyDescent="0.25">
      <c r="A2781" s="39"/>
      <c r="B2781" s="40"/>
      <c r="D2781" s="26"/>
      <c r="E2781" s="27"/>
      <c r="H2781" s="41"/>
      <c r="I2781" s="29"/>
      <c r="M2781" s="37"/>
      <c r="N2781" s="43"/>
    </row>
    <row r="2782" spans="1:14" x14ac:dyDescent="0.25">
      <c r="A2782" s="39"/>
      <c r="B2782" s="40"/>
      <c r="D2782" s="26"/>
      <c r="E2782" s="27"/>
      <c r="H2782" s="41"/>
      <c r="I2782" s="29"/>
      <c r="M2782" s="37"/>
      <c r="N2782" s="43"/>
    </row>
    <row r="2783" spans="1:14" x14ac:dyDescent="0.25">
      <c r="A2783" s="39"/>
      <c r="B2783" s="40"/>
      <c r="D2783" s="26"/>
      <c r="E2783" s="27"/>
      <c r="H2783" s="41"/>
      <c r="I2783" s="29"/>
      <c r="M2783" s="37"/>
      <c r="N2783" s="43"/>
    </row>
    <row r="2784" spans="1:14" x14ac:dyDescent="0.25">
      <c r="A2784" s="39"/>
      <c r="B2784" s="40"/>
      <c r="D2784" s="26"/>
      <c r="E2784" s="27"/>
      <c r="H2784" s="41"/>
      <c r="I2784" s="29"/>
      <c r="M2784" s="37"/>
      <c r="N2784" s="43"/>
    </row>
    <row r="2785" spans="1:14" x14ac:dyDescent="0.25">
      <c r="A2785" s="39"/>
      <c r="B2785" s="40"/>
      <c r="D2785" s="26"/>
      <c r="E2785" s="27"/>
      <c r="H2785" s="41"/>
      <c r="I2785" s="29"/>
      <c r="M2785" s="37"/>
      <c r="N2785" s="43"/>
    </row>
    <row r="2786" spans="1:14" x14ac:dyDescent="0.25">
      <c r="A2786" s="39"/>
      <c r="B2786" s="40"/>
      <c r="D2786" s="26"/>
      <c r="E2786" s="27"/>
      <c r="H2786" s="41"/>
      <c r="I2786" s="29"/>
      <c r="M2786" s="37"/>
      <c r="N2786" s="43"/>
    </row>
    <row r="2787" spans="1:14" x14ac:dyDescent="0.25">
      <c r="A2787" s="39"/>
      <c r="B2787" s="40"/>
      <c r="D2787" s="26"/>
      <c r="E2787" s="27"/>
      <c r="H2787" s="41"/>
      <c r="I2787" s="29"/>
      <c r="M2787" s="37"/>
      <c r="N2787" s="43"/>
    </row>
    <row r="2788" spans="1:14" x14ac:dyDescent="0.25">
      <c r="A2788" s="39"/>
      <c r="B2788" s="40"/>
      <c r="D2788" s="26"/>
      <c r="E2788" s="27"/>
      <c r="H2788" s="41"/>
      <c r="I2788" s="29"/>
      <c r="M2788" s="37"/>
      <c r="N2788" s="43"/>
    </row>
    <row r="2789" spans="1:14" x14ac:dyDescent="0.25">
      <c r="A2789" s="39"/>
      <c r="B2789" s="40"/>
      <c r="D2789" s="26"/>
      <c r="E2789" s="27"/>
      <c r="H2789" s="41"/>
      <c r="I2789" s="29"/>
      <c r="M2789" s="37"/>
      <c r="N2789" s="43"/>
    </row>
    <row r="2790" spans="1:14" x14ac:dyDescent="0.25">
      <c r="A2790" s="39"/>
      <c r="B2790" s="40"/>
      <c r="D2790" s="26"/>
      <c r="E2790" s="27"/>
      <c r="H2790" s="41"/>
      <c r="I2790" s="29"/>
      <c r="M2790" s="37"/>
      <c r="N2790" s="43"/>
    </row>
    <row r="2791" spans="1:14" x14ac:dyDescent="0.25">
      <c r="A2791" s="39"/>
      <c r="B2791" s="40"/>
      <c r="D2791" s="26"/>
      <c r="E2791" s="27"/>
      <c r="H2791" s="41"/>
      <c r="I2791" s="29"/>
      <c r="M2791" s="37"/>
      <c r="N2791" s="43"/>
    </row>
    <row r="2792" spans="1:14" x14ac:dyDescent="0.25">
      <c r="A2792" s="39"/>
      <c r="B2792" s="40"/>
      <c r="D2792" s="26"/>
      <c r="E2792" s="27"/>
      <c r="H2792" s="41"/>
      <c r="I2792" s="29"/>
      <c r="M2792" s="37"/>
      <c r="N2792" s="43"/>
    </row>
    <row r="2793" spans="1:14" x14ac:dyDescent="0.25">
      <c r="A2793" s="39"/>
      <c r="B2793" s="40"/>
      <c r="D2793" s="26"/>
      <c r="E2793" s="27"/>
      <c r="H2793" s="41"/>
      <c r="I2793" s="29"/>
      <c r="M2793" s="37"/>
      <c r="N2793" s="43"/>
    </row>
    <row r="2794" spans="1:14" x14ac:dyDescent="0.25">
      <c r="A2794" s="39"/>
      <c r="B2794" s="40"/>
      <c r="D2794" s="26"/>
      <c r="E2794" s="27"/>
      <c r="H2794" s="41"/>
      <c r="I2794" s="29"/>
      <c r="M2794" s="37"/>
      <c r="N2794" s="43"/>
    </row>
    <row r="2795" spans="1:14" x14ac:dyDescent="0.25">
      <c r="A2795" s="39"/>
      <c r="B2795" s="40"/>
      <c r="D2795" s="26"/>
      <c r="E2795" s="27"/>
      <c r="H2795" s="41"/>
      <c r="I2795" s="29"/>
      <c r="M2795" s="37"/>
      <c r="N2795" s="43"/>
    </row>
    <row r="2796" spans="1:14" x14ac:dyDescent="0.25">
      <c r="A2796" s="39"/>
      <c r="B2796" s="40"/>
      <c r="D2796" s="26"/>
      <c r="E2796" s="27"/>
      <c r="H2796" s="41"/>
      <c r="I2796" s="29"/>
      <c r="M2796" s="37"/>
      <c r="N2796" s="43"/>
    </row>
    <row r="2797" spans="1:14" x14ac:dyDescent="0.25">
      <c r="A2797" s="39"/>
      <c r="B2797" s="40"/>
      <c r="D2797" s="26"/>
      <c r="E2797" s="27"/>
      <c r="H2797" s="41"/>
      <c r="I2797" s="29"/>
      <c r="M2797" s="37"/>
      <c r="N2797" s="43"/>
    </row>
    <row r="2798" spans="1:14" x14ac:dyDescent="0.25">
      <c r="A2798" s="39"/>
      <c r="B2798" s="40"/>
      <c r="D2798" s="26"/>
      <c r="E2798" s="27"/>
      <c r="H2798" s="41"/>
      <c r="I2798" s="29"/>
      <c r="M2798" s="37"/>
      <c r="N2798" s="43"/>
    </row>
    <row r="2799" spans="1:14" x14ac:dyDescent="0.25">
      <c r="A2799" s="39"/>
      <c r="B2799" s="40"/>
      <c r="D2799" s="26"/>
      <c r="E2799" s="27"/>
      <c r="H2799" s="41"/>
      <c r="I2799" s="29"/>
      <c r="M2799" s="37"/>
      <c r="N2799" s="43"/>
    </row>
    <row r="2800" spans="1:14" x14ac:dyDescent="0.25">
      <c r="A2800" s="39"/>
      <c r="B2800" s="40"/>
      <c r="D2800" s="26"/>
      <c r="E2800" s="27"/>
      <c r="H2800" s="41"/>
      <c r="I2800" s="29"/>
      <c r="M2800" s="37"/>
      <c r="N2800" s="43"/>
    </row>
    <row r="2801" spans="1:14" x14ac:dyDescent="0.25">
      <c r="A2801" s="39"/>
      <c r="B2801" s="40"/>
      <c r="D2801" s="26"/>
      <c r="E2801" s="27"/>
      <c r="H2801" s="41"/>
      <c r="I2801" s="29"/>
      <c r="M2801" s="37"/>
      <c r="N2801" s="43"/>
    </row>
    <row r="2802" spans="1:14" x14ac:dyDescent="0.25">
      <c r="A2802" s="39"/>
      <c r="B2802" s="40"/>
      <c r="D2802" s="26"/>
      <c r="E2802" s="27"/>
      <c r="H2802" s="41"/>
      <c r="I2802" s="29"/>
      <c r="M2802" s="37"/>
      <c r="N2802" s="43"/>
    </row>
    <row r="2803" spans="1:14" x14ac:dyDescent="0.25">
      <c r="A2803" s="39"/>
      <c r="B2803" s="40"/>
      <c r="D2803" s="26"/>
      <c r="E2803" s="27"/>
      <c r="H2803" s="41"/>
      <c r="I2803" s="29"/>
      <c r="M2803" s="37"/>
      <c r="N2803" s="43"/>
    </row>
    <row r="2804" spans="1:14" x14ac:dyDescent="0.25">
      <c r="A2804" s="39"/>
      <c r="B2804" s="40"/>
      <c r="D2804" s="26"/>
      <c r="E2804" s="27"/>
      <c r="H2804" s="41"/>
      <c r="I2804" s="29"/>
      <c r="M2804" s="37"/>
      <c r="N2804" s="43"/>
    </row>
    <row r="2805" spans="1:14" x14ac:dyDescent="0.25">
      <c r="A2805" s="39"/>
      <c r="B2805" s="40"/>
      <c r="D2805" s="26"/>
      <c r="E2805" s="27"/>
      <c r="H2805" s="41"/>
      <c r="I2805" s="29"/>
      <c r="M2805" s="37"/>
      <c r="N2805" s="43"/>
    </row>
    <row r="2806" spans="1:14" x14ac:dyDescent="0.25">
      <c r="A2806" s="39"/>
      <c r="B2806" s="40"/>
      <c r="D2806" s="26"/>
      <c r="E2806" s="27"/>
      <c r="H2806" s="41"/>
      <c r="I2806" s="29"/>
      <c r="M2806" s="37"/>
      <c r="N2806" s="43"/>
    </row>
    <row r="2807" spans="1:14" x14ac:dyDescent="0.25">
      <c r="A2807" s="39"/>
      <c r="B2807" s="40"/>
      <c r="D2807" s="26"/>
      <c r="E2807" s="27"/>
      <c r="H2807" s="41"/>
      <c r="I2807" s="29"/>
      <c r="M2807" s="37"/>
      <c r="N2807" s="43"/>
    </row>
    <row r="2808" spans="1:14" x14ac:dyDescent="0.25">
      <c r="A2808" s="39"/>
      <c r="B2808" s="40"/>
      <c r="D2808" s="26"/>
      <c r="E2808" s="27"/>
      <c r="H2808" s="41"/>
      <c r="I2808" s="29"/>
      <c r="M2808" s="37"/>
      <c r="N2808" s="43"/>
    </row>
    <row r="2809" spans="1:14" x14ac:dyDescent="0.25">
      <c r="A2809" s="39"/>
      <c r="B2809" s="40"/>
      <c r="D2809" s="26"/>
      <c r="E2809" s="27"/>
      <c r="H2809" s="41"/>
      <c r="I2809" s="29"/>
      <c r="M2809" s="37"/>
      <c r="N2809" s="43"/>
    </row>
    <row r="2810" spans="1:14" x14ac:dyDescent="0.25">
      <c r="A2810" s="39"/>
      <c r="B2810" s="40"/>
      <c r="D2810" s="26"/>
      <c r="E2810" s="27"/>
      <c r="H2810" s="41"/>
      <c r="I2810" s="29"/>
      <c r="M2810" s="37"/>
      <c r="N2810" s="43"/>
    </row>
    <row r="2811" spans="1:14" x14ac:dyDescent="0.25">
      <c r="A2811" s="39"/>
      <c r="B2811" s="40"/>
      <c r="D2811" s="26"/>
      <c r="E2811" s="27"/>
      <c r="H2811" s="41"/>
      <c r="I2811" s="29"/>
      <c r="M2811" s="37"/>
      <c r="N2811" s="43"/>
    </row>
    <row r="2812" spans="1:14" x14ac:dyDescent="0.25">
      <c r="A2812" s="39"/>
      <c r="B2812" s="40"/>
      <c r="D2812" s="26"/>
      <c r="E2812" s="27"/>
      <c r="H2812" s="41"/>
      <c r="I2812" s="29"/>
      <c r="M2812" s="37"/>
      <c r="N2812" s="43"/>
    </row>
    <row r="2813" spans="1:14" x14ac:dyDescent="0.25">
      <c r="A2813" s="39"/>
      <c r="B2813" s="40"/>
      <c r="D2813" s="26"/>
      <c r="E2813" s="27"/>
      <c r="H2813" s="41"/>
      <c r="I2813" s="29"/>
      <c r="M2813" s="37"/>
      <c r="N2813" s="43"/>
    </row>
    <row r="2814" spans="1:14" x14ac:dyDescent="0.25">
      <c r="A2814" s="39"/>
      <c r="B2814" s="40"/>
      <c r="D2814" s="26"/>
      <c r="E2814" s="27"/>
      <c r="H2814" s="41"/>
      <c r="I2814" s="29"/>
      <c r="M2814" s="37"/>
      <c r="N2814" s="43"/>
    </row>
    <row r="2815" spans="1:14" x14ac:dyDescent="0.25">
      <c r="A2815" s="39"/>
      <c r="B2815" s="40"/>
      <c r="D2815" s="26"/>
      <c r="E2815" s="27"/>
      <c r="H2815" s="41"/>
      <c r="I2815" s="29"/>
      <c r="M2815" s="37"/>
      <c r="N2815" s="43"/>
    </row>
    <row r="2816" spans="1:14" x14ac:dyDescent="0.25">
      <c r="A2816" s="39"/>
      <c r="B2816" s="40"/>
      <c r="D2816" s="26"/>
      <c r="E2816" s="27"/>
      <c r="H2816" s="41"/>
      <c r="I2816" s="29"/>
      <c r="M2816" s="37"/>
      <c r="N2816" s="43"/>
    </row>
    <row r="2817" spans="1:14" x14ac:dyDescent="0.25">
      <c r="A2817" s="39"/>
      <c r="B2817" s="40"/>
      <c r="D2817" s="26"/>
      <c r="E2817" s="27"/>
      <c r="H2817" s="41"/>
      <c r="I2817" s="29"/>
      <c r="M2817" s="37"/>
      <c r="N2817" s="43"/>
    </row>
    <row r="2818" spans="1:14" x14ac:dyDescent="0.25">
      <c r="A2818" s="39"/>
      <c r="B2818" s="40"/>
      <c r="D2818" s="26"/>
      <c r="E2818" s="27"/>
      <c r="H2818" s="41"/>
      <c r="I2818" s="29"/>
      <c r="M2818" s="37"/>
      <c r="N2818" s="43"/>
    </row>
    <row r="2819" spans="1:14" x14ac:dyDescent="0.25">
      <c r="A2819" s="39"/>
      <c r="B2819" s="40"/>
      <c r="D2819" s="26"/>
      <c r="E2819" s="27"/>
      <c r="H2819" s="41"/>
      <c r="I2819" s="29"/>
      <c r="M2819" s="37"/>
      <c r="N2819" s="43"/>
    </row>
    <row r="2820" spans="1:14" x14ac:dyDescent="0.25">
      <c r="A2820" s="39"/>
      <c r="B2820" s="40"/>
      <c r="D2820" s="26"/>
      <c r="E2820" s="27"/>
      <c r="H2820" s="41"/>
      <c r="I2820" s="29"/>
      <c r="M2820" s="37"/>
      <c r="N2820" s="43"/>
    </row>
    <row r="2821" spans="1:14" x14ac:dyDescent="0.25">
      <c r="A2821" s="39"/>
      <c r="B2821" s="40"/>
      <c r="D2821" s="26"/>
      <c r="E2821" s="27"/>
      <c r="H2821" s="41"/>
      <c r="I2821" s="29"/>
      <c r="M2821" s="37"/>
      <c r="N2821" s="43"/>
    </row>
    <row r="2822" spans="1:14" x14ac:dyDescent="0.25">
      <c r="A2822" s="39"/>
      <c r="B2822" s="40"/>
      <c r="D2822" s="26"/>
      <c r="E2822" s="27"/>
      <c r="H2822" s="41"/>
      <c r="I2822" s="29"/>
      <c r="M2822" s="37"/>
      <c r="N2822" s="43"/>
    </row>
    <row r="2823" spans="1:14" x14ac:dyDescent="0.25">
      <c r="A2823" s="39"/>
      <c r="B2823" s="40"/>
      <c r="D2823" s="26"/>
      <c r="E2823" s="27"/>
      <c r="H2823" s="41"/>
      <c r="I2823" s="29"/>
      <c r="M2823" s="37"/>
      <c r="N2823" s="43"/>
    </row>
    <row r="2824" spans="1:14" x14ac:dyDescent="0.25">
      <c r="A2824" s="39"/>
      <c r="B2824" s="40"/>
      <c r="D2824" s="26"/>
      <c r="E2824" s="27"/>
      <c r="H2824" s="41"/>
      <c r="I2824" s="29"/>
      <c r="M2824" s="37"/>
      <c r="N2824" s="43"/>
    </row>
    <row r="2825" spans="1:14" x14ac:dyDescent="0.25">
      <c r="A2825" s="39"/>
      <c r="B2825" s="40"/>
      <c r="D2825" s="26"/>
      <c r="E2825" s="27"/>
      <c r="H2825" s="41"/>
      <c r="I2825" s="29"/>
      <c r="M2825" s="37"/>
      <c r="N2825" s="43"/>
    </row>
    <row r="2826" spans="1:14" x14ac:dyDescent="0.25">
      <c r="A2826" s="39"/>
      <c r="B2826" s="40"/>
      <c r="D2826" s="26"/>
      <c r="E2826" s="27"/>
      <c r="H2826" s="41"/>
      <c r="I2826" s="29"/>
      <c r="M2826" s="37"/>
      <c r="N2826" s="43"/>
    </row>
    <row r="2827" spans="1:14" x14ac:dyDescent="0.25">
      <c r="A2827" s="39"/>
      <c r="B2827" s="40"/>
      <c r="D2827" s="26"/>
      <c r="E2827" s="27"/>
      <c r="H2827" s="41"/>
      <c r="I2827" s="29"/>
      <c r="M2827" s="37"/>
      <c r="N2827" s="43"/>
    </row>
    <row r="2828" spans="1:14" x14ac:dyDescent="0.25">
      <c r="A2828" s="39"/>
      <c r="B2828" s="40"/>
      <c r="D2828" s="26"/>
      <c r="E2828" s="27"/>
      <c r="H2828" s="41"/>
      <c r="I2828" s="29"/>
      <c r="M2828" s="37"/>
      <c r="N2828" s="43"/>
    </row>
    <row r="2829" spans="1:14" x14ac:dyDescent="0.25">
      <c r="A2829" s="39"/>
      <c r="B2829" s="40"/>
      <c r="D2829" s="26"/>
      <c r="E2829" s="27"/>
      <c r="H2829" s="41"/>
      <c r="I2829" s="29"/>
      <c r="M2829" s="37"/>
      <c r="N2829" s="43"/>
    </row>
    <row r="2830" spans="1:14" x14ac:dyDescent="0.25">
      <c r="A2830" s="39"/>
      <c r="B2830" s="40"/>
      <c r="D2830" s="26"/>
      <c r="E2830" s="27"/>
      <c r="H2830" s="41"/>
      <c r="I2830" s="29"/>
      <c r="M2830" s="37"/>
      <c r="N2830" s="43"/>
    </row>
    <row r="2831" spans="1:14" x14ac:dyDescent="0.25">
      <c r="A2831" s="39"/>
      <c r="B2831" s="40"/>
      <c r="D2831" s="26"/>
      <c r="E2831" s="27"/>
      <c r="H2831" s="41"/>
      <c r="I2831" s="29"/>
      <c r="M2831" s="37"/>
      <c r="N2831" s="43"/>
    </row>
    <row r="2832" spans="1:14" x14ac:dyDescent="0.25">
      <c r="A2832" s="39"/>
      <c r="B2832" s="40"/>
      <c r="D2832" s="26"/>
      <c r="E2832" s="27"/>
      <c r="H2832" s="41"/>
      <c r="I2832" s="29"/>
      <c r="M2832" s="37"/>
      <c r="N2832" s="43"/>
    </row>
    <row r="2833" spans="1:14" x14ac:dyDescent="0.25">
      <c r="A2833" s="39"/>
      <c r="B2833" s="40"/>
      <c r="D2833" s="26"/>
      <c r="E2833" s="27"/>
      <c r="H2833" s="41"/>
      <c r="I2833" s="29"/>
      <c r="M2833" s="37"/>
      <c r="N2833" s="43"/>
    </row>
    <row r="2834" spans="1:14" x14ac:dyDescent="0.25">
      <c r="A2834" s="39"/>
      <c r="B2834" s="40"/>
      <c r="D2834" s="26"/>
      <c r="E2834" s="27"/>
      <c r="H2834" s="41"/>
      <c r="I2834" s="29"/>
      <c r="M2834" s="37"/>
      <c r="N2834" s="43"/>
    </row>
    <row r="2835" spans="1:14" x14ac:dyDescent="0.25">
      <c r="A2835" s="39"/>
      <c r="B2835" s="40"/>
      <c r="D2835" s="26"/>
      <c r="E2835" s="27"/>
      <c r="H2835" s="41"/>
      <c r="I2835" s="29"/>
      <c r="M2835" s="37"/>
      <c r="N2835" s="43"/>
    </row>
    <row r="2836" spans="1:14" x14ac:dyDescent="0.25">
      <c r="A2836" s="39"/>
      <c r="B2836" s="40"/>
      <c r="D2836" s="26"/>
      <c r="E2836" s="27"/>
      <c r="H2836" s="41"/>
      <c r="I2836" s="29"/>
      <c r="M2836" s="37"/>
      <c r="N2836" s="43"/>
    </row>
    <row r="2837" spans="1:14" x14ac:dyDescent="0.25">
      <c r="A2837" s="39"/>
      <c r="B2837" s="40"/>
      <c r="D2837" s="26"/>
      <c r="E2837" s="27"/>
      <c r="H2837" s="41"/>
      <c r="I2837" s="29"/>
      <c r="M2837" s="37"/>
      <c r="N2837" s="43"/>
    </row>
    <row r="2838" spans="1:14" x14ac:dyDescent="0.25">
      <c r="A2838" s="39"/>
      <c r="B2838" s="40"/>
      <c r="D2838" s="26"/>
      <c r="E2838" s="27"/>
      <c r="H2838" s="41"/>
      <c r="I2838" s="29"/>
      <c r="M2838" s="37"/>
      <c r="N2838" s="43"/>
    </row>
    <row r="2839" spans="1:14" x14ac:dyDescent="0.25">
      <c r="A2839" s="39"/>
      <c r="B2839" s="40"/>
      <c r="D2839" s="26"/>
      <c r="E2839" s="27"/>
      <c r="H2839" s="41"/>
      <c r="I2839" s="29"/>
      <c r="M2839" s="37"/>
      <c r="N2839" s="43"/>
    </row>
    <row r="2840" spans="1:14" x14ac:dyDescent="0.25">
      <c r="A2840" s="39"/>
      <c r="B2840" s="40"/>
      <c r="D2840" s="26"/>
      <c r="E2840" s="27"/>
      <c r="H2840" s="41"/>
      <c r="I2840" s="29"/>
      <c r="M2840" s="37"/>
      <c r="N2840" s="43"/>
    </row>
    <row r="2841" spans="1:14" x14ac:dyDescent="0.25">
      <c r="A2841" s="39"/>
      <c r="B2841" s="40"/>
      <c r="D2841" s="26"/>
      <c r="E2841" s="27"/>
      <c r="H2841" s="41"/>
      <c r="I2841" s="29"/>
      <c r="M2841" s="37"/>
      <c r="N2841" s="43"/>
    </row>
    <row r="2842" spans="1:14" x14ac:dyDescent="0.25">
      <c r="A2842" s="39"/>
      <c r="B2842" s="40"/>
      <c r="D2842" s="26"/>
      <c r="E2842" s="27"/>
      <c r="H2842" s="41"/>
      <c r="I2842" s="29"/>
      <c r="M2842" s="37"/>
      <c r="N2842" s="43"/>
    </row>
    <row r="2843" spans="1:14" x14ac:dyDescent="0.25">
      <c r="A2843" s="39"/>
      <c r="B2843" s="40"/>
      <c r="D2843" s="26"/>
      <c r="E2843" s="27"/>
      <c r="H2843" s="41"/>
      <c r="I2843" s="29"/>
      <c r="M2843" s="37"/>
      <c r="N2843" s="43"/>
    </row>
    <row r="2844" spans="1:14" x14ac:dyDescent="0.25">
      <c r="A2844" s="39"/>
      <c r="B2844" s="40"/>
      <c r="D2844" s="26"/>
      <c r="E2844" s="27"/>
      <c r="H2844" s="41"/>
      <c r="I2844" s="29"/>
      <c r="M2844" s="37"/>
      <c r="N2844" s="43"/>
    </row>
    <row r="2845" spans="1:14" x14ac:dyDescent="0.25">
      <c r="A2845" s="39"/>
      <c r="B2845" s="40"/>
      <c r="D2845" s="26"/>
      <c r="E2845" s="27"/>
      <c r="H2845" s="41"/>
      <c r="I2845" s="29"/>
      <c r="M2845" s="37"/>
      <c r="N2845" s="43"/>
    </row>
    <row r="2846" spans="1:14" x14ac:dyDescent="0.25">
      <c r="A2846" s="39"/>
      <c r="B2846" s="40"/>
      <c r="D2846" s="26"/>
      <c r="E2846" s="27"/>
      <c r="H2846" s="41"/>
      <c r="I2846" s="29"/>
      <c r="M2846" s="37"/>
      <c r="N2846" s="43"/>
    </row>
    <row r="2847" spans="1:14" x14ac:dyDescent="0.25">
      <c r="A2847" s="39"/>
      <c r="B2847" s="40"/>
      <c r="D2847" s="26"/>
      <c r="E2847" s="27"/>
      <c r="H2847" s="41"/>
      <c r="I2847" s="29"/>
      <c r="M2847" s="37"/>
      <c r="N2847" s="43"/>
    </row>
    <row r="2848" spans="1:14" x14ac:dyDescent="0.25">
      <c r="A2848" s="39"/>
      <c r="B2848" s="40"/>
      <c r="D2848" s="26"/>
      <c r="E2848" s="27"/>
      <c r="H2848" s="41"/>
      <c r="I2848" s="29"/>
      <c r="M2848" s="37"/>
      <c r="N2848" s="43"/>
    </row>
    <row r="2849" spans="1:14" x14ac:dyDescent="0.25">
      <c r="A2849" s="39"/>
      <c r="B2849" s="40"/>
      <c r="D2849" s="26"/>
      <c r="E2849" s="27"/>
      <c r="H2849" s="41"/>
      <c r="I2849" s="29"/>
      <c r="M2849" s="37"/>
      <c r="N2849" s="43"/>
    </row>
    <row r="2850" spans="1:14" x14ac:dyDescent="0.25">
      <c r="A2850" s="39"/>
      <c r="B2850" s="40"/>
      <c r="D2850" s="26"/>
      <c r="E2850" s="27"/>
      <c r="H2850" s="41"/>
      <c r="I2850" s="29"/>
      <c r="M2850" s="37"/>
      <c r="N2850" s="43"/>
    </row>
    <row r="2851" spans="1:14" x14ac:dyDescent="0.25">
      <c r="A2851" s="39"/>
      <c r="B2851" s="40"/>
      <c r="D2851" s="26"/>
      <c r="E2851" s="27"/>
      <c r="H2851" s="41"/>
      <c r="I2851" s="29"/>
      <c r="M2851" s="37"/>
      <c r="N2851" s="43"/>
    </row>
    <row r="2852" spans="1:14" x14ac:dyDescent="0.25">
      <c r="A2852" s="39"/>
      <c r="B2852" s="40"/>
      <c r="D2852" s="26"/>
      <c r="E2852" s="27"/>
      <c r="H2852" s="41"/>
      <c r="I2852" s="29"/>
      <c r="M2852" s="37"/>
      <c r="N2852" s="43"/>
    </row>
    <row r="2853" spans="1:14" x14ac:dyDescent="0.25">
      <c r="A2853" s="39"/>
      <c r="B2853" s="40"/>
      <c r="D2853" s="26"/>
      <c r="E2853" s="27"/>
      <c r="H2853" s="41"/>
      <c r="I2853" s="29"/>
      <c r="M2853" s="37"/>
      <c r="N2853" s="43"/>
    </row>
    <row r="2854" spans="1:14" x14ac:dyDescent="0.25">
      <c r="A2854" s="39"/>
      <c r="B2854" s="40"/>
      <c r="D2854" s="26"/>
      <c r="E2854" s="27"/>
      <c r="H2854" s="41"/>
      <c r="I2854" s="29"/>
      <c r="M2854" s="37"/>
      <c r="N2854" s="43"/>
    </row>
    <row r="2855" spans="1:14" x14ac:dyDescent="0.25">
      <c r="A2855" s="39"/>
      <c r="B2855" s="40"/>
      <c r="D2855" s="26"/>
      <c r="E2855" s="27"/>
      <c r="H2855" s="41"/>
      <c r="I2855" s="29"/>
      <c r="M2855" s="37"/>
      <c r="N2855" s="43"/>
    </row>
    <row r="2856" spans="1:14" x14ac:dyDescent="0.25">
      <c r="A2856" s="39"/>
      <c r="B2856" s="40"/>
      <c r="D2856" s="26"/>
      <c r="E2856" s="27"/>
      <c r="H2856" s="41"/>
      <c r="I2856" s="29"/>
      <c r="M2856" s="37"/>
      <c r="N2856" s="43"/>
    </row>
    <row r="2857" spans="1:14" x14ac:dyDescent="0.25">
      <c r="A2857" s="39"/>
      <c r="B2857" s="40"/>
      <c r="D2857" s="26"/>
      <c r="E2857" s="27"/>
      <c r="H2857" s="41"/>
      <c r="I2857" s="29"/>
      <c r="M2857" s="37"/>
      <c r="N2857" s="43"/>
    </row>
    <row r="2858" spans="1:14" x14ac:dyDescent="0.25">
      <c r="A2858" s="39"/>
      <c r="B2858" s="40"/>
      <c r="D2858" s="26"/>
      <c r="E2858" s="27"/>
      <c r="H2858" s="41"/>
      <c r="I2858" s="29"/>
      <c r="M2858" s="37"/>
      <c r="N2858" s="43"/>
    </row>
    <row r="2859" spans="1:14" x14ac:dyDescent="0.25">
      <c r="A2859" s="39"/>
      <c r="B2859" s="40"/>
      <c r="D2859" s="26"/>
      <c r="E2859" s="27"/>
      <c r="H2859" s="41"/>
      <c r="I2859" s="29"/>
      <c r="M2859" s="37"/>
      <c r="N2859" s="43"/>
    </row>
    <row r="2860" spans="1:14" x14ac:dyDescent="0.25">
      <c r="A2860" s="39"/>
      <c r="B2860" s="40"/>
      <c r="D2860" s="26"/>
      <c r="E2860" s="27"/>
      <c r="H2860" s="41"/>
      <c r="I2860" s="29"/>
      <c r="M2860" s="37"/>
      <c r="N2860" s="43"/>
    </row>
    <row r="2861" spans="1:14" x14ac:dyDescent="0.25">
      <c r="A2861" s="39"/>
      <c r="B2861" s="40"/>
      <c r="D2861" s="26"/>
      <c r="E2861" s="27"/>
      <c r="H2861" s="41"/>
      <c r="I2861" s="29"/>
      <c r="M2861" s="37"/>
      <c r="N2861" s="43"/>
    </row>
    <row r="2862" spans="1:14" x14ac:dyDescent="0.25">
      <c r="A2862" s="39"/>
      <c r="B2862" s="40"/>
      <c r="D2862" s="26"/>
      <c r="E2862" s="27"/>
      <c r="H2862" s="41"/>
      <c r="I2862" s="29"/>
      <c r="M2862" s="37"/>
      <c r="N2862" s="43"/>
    </row>
    <row r="2863" spans="1:14" x14ac:dyDescent="0.25">
      <c r="A2863" s="39"/>
      <c r="B2863" s="40"/>
      <c r="D2863" s="26"/>
      <c r="E2863" s="27"/>
      <c r="H2863" s="41"/>
      <c r="I2863" s="29"/>
      <c r="M2863" s="37"/>
      <c r="N2863" s="43"/>
    </row>
    <row r="2864" spans="1:14" x14ac:dyDescent="0.25">
      <c r="A2864" s="39"/>
      <c r="B2864" s="40"/>
      <c r="D2864" s="26"/>
      <c r="E2864" s="27"/>
      <c r="H2864" s="41"/>
      <c r="I2864" s="29"/>
      <c r="M2864" s="37"/>
      <c r="N2864" s="43"/>
    </row>
    <row r="2865" spans="1:14" x14ac:dyDescent="0.25">
      <c r="A2865" s="39"/>
      <c r="B2865" s="40"/>
      <c r="D2865" s="26"/>
      <c r="E2865" s="27"/>
      <c r="H2865" s="41"/>
      <c r="I2865" s="29"/>
      <c r="M2865" s="37"/>
      <c r="N2865" s="43"/>
    </row>
    <row r="2866" spans="1:14" x14ac:dyDescent="0.25">
      <c r="A2866" s="39"/>
      <c r="B2866" s="40"/>
      <c r="D2866" s="26"/>
      <c r="E2866" s="27"/>
      <c r="H2866" s="41"/>
      <c r="I2866" s="29"/>
      <c r="M2866" s="37"/>
      <c r="N2866" s="43"/>
    </row>
    <row r="2867" spans="1:14" x14ac:dyDescent="0.25">
      <c r="A2867" s="39"/>
      <c r="B2867" s="40"/>
      <c r="D2867" s="26"/>
      <c r="E2867" s="27"/>
      <c r="H2867" s="41"/>
      <c r="I2867" s="29"/>
      <c r="M2867" s="37"/>
      <c r="N2867" s="43"/>
    </row>
    <row r="2868" spans="1:14" x14ac:dyDescent="0.25">
      <c r="A2868" s="39"/>
      <c r="B2868" s="40"/>
      <c r="D2868" s="26"/>
      <c r="E2868" s="27"/>
      <c r="H2868" s="41"/>
      <c r="I2868" s="29"/>
      <c r="M2868" s="37"/>
      <c r="N2868" s="43"/>
    </row>
    <row r="2869" spans="1:14" x14ac:dyDescent="0.25">
      <c r="A2869" s="39"/>
      <c r="B2869" s="40"/>
      <c r="D2869" s="26"/>
      <c r="E2869" s="27"/>
      <c r="H2869" s="41"/>
      <c r="I2869" s="29"/>
      <c r="M2869" s="37"/>
      <c r="N2869" s="43"/>
    </row>
    <row r="2870" spans="1:14" x14ac:dyDescent="0.25">
      <c r="A2870" s="39"/>
      <c r="B2870" s="40"/>
      <c r="D2870" s="26"/>
      <c r="E2870" s="27"/>
      <c r="H2870" s="41"/>
      <c r="I2870" s="29"/>
      <c r="M2870" s="37"/>
      <c r="N2870" s="43"/>
    </row>
    <row r="2871" spans="1:14" x14ac:dyDescent="0.25">
      <c r="A2871" s="39"/>
      <c r="B2871" s="40"/>
      <c r="D2871" s="26"/>
      <c r="E2871" s="27"/>
      <c r="H2871" s="41"/>
      <c r="I2871" s="29"/>
      <c r="M2871" s="37"/>
      <c r="N2871" s="43"/>
    </row>
    <row r="2872" spans="1:14" x14ac:dyDescent="0.25">
      <c r="A2872" s="39"/>
      <c r="B2872" s="40"/>
      <c r="D2872" s="26"/>
      <c r="E2872" s="27"/>
      <c r="H2872" s="41"/>
      <c r="I2872" s="29"/>
      <c r="M2872" s="37"/>
      <c r="N2872" s="43"/>
    </row>
    <row r="2873" spans="1:14" x14ac:dyDescent="0.25">
      <c r="A2873" s="39"/>
      <c r="B2873" s="40"/>
      <c r="D2873" s="26"/>
      <c r="E2873" s="27"/>
      <c r="H2873" s="41"/>
      <c r="I2873" s="29"/>
      <c r="M2873" s="37"/>
      <c r="N2873" s="43"/>
    </row>
    <row r="2874" spans="1:14" x14ac:dyDescent="0.25">
      <c r="A2874" s="39"/>
      <c r="B2874" s="40"/>
      <c r="D2874" s="26"/>
      <c r="E2874" s="27"/>
      <c r="H2874" s="41"/>
      <c r="I2874" s="29"/>
      <c r="M2874" s="37"/>
      <c r="N2874" s="43"/>
    </row>
    <row r="2875" spans="1:14" x14ac:dyDescent="0.25">
      <c r="A2875" s="39"/>
      <c r="B2875" s="40"/>
      <c r="D2875" s="26"/>
      <c r="E2875" s="27"/>
      <c r="H2875" s="41"/>
      <c r="I2875" s="29"/>
      <c r="M2875" s="37"/>
      <c r="N2875" s="43"/>
    </row>
    <row r="2876" spans="1:14" x14ac:dyDescent="0.25">
      <c r="A2876" s="39"/>
      <c r="B2876" s="40"/>
      <c r="D2876" s="26"/>
      <c r="E2876" s="27"/>
      <c r="H2876" s="41"/>
      <c r="I2876" s="29"/>
      <c r="M2876" s="37"/>
      <c r="N2876" s="43"/>
    </row>
    <row r="2877" spans="1:14" x14ac:dyDescent="0.25">
      <c r="A2877" s="39"/>
      <c r="B2877" s="40"/>
      <c r="D2877" s="26"/>
      <c r="E2877" s="27"/>
      <c r="H2877" s="41"/>
      <c r="I2877" s="29"/>
      <c r="M2877" s="37"/>
      <c r="N2877" s="43"/>
    </row>
    <row r="2878" spans="1:14" x14ac:dyDescent="0.25">
      <c r="A2878" s="39"/>
      <c r="B2878" s="40"/>
      <c r="D2878" s="26"/>
      <c r="E2878" s="27"/>
      <c r="H2878" s="41"/>
      <c r="I2878" s="29"/>
      <c r="M2878" s="37"/>
      <c r="N2878" s="43"/>
    </row>
    <row r="2879" spans="1:14" x14ac:dyDescent="0.25">
      <c r="A2879" s="39"/>
      <c r="B2879" s="40"/>
      <c r="D2879" s="26"/>
      <c r="E2879" s="27"/>
      <c r="H2879" s="41"/>
      <c r="I2879" s="29"/>
      <c r="M2879" s="37"/>
      <c r="N2879" s="43"/>
    </row>
    <row r="2880" spans="1:14" x14ac:dyDescent="0.25">
      <c r="A2880" s="39"/>
      <c r="B2880" s="40"/>
      <c r="D2880" s="26"/>
      <c r="E2880" s="27"/>
      <c r="H2880" s="41"/>
      <c r="I2880" s="29"/>
      <c r="M2880" s="37"/>
      <c r="N2880" s="43"/>
    </row>
    <row r="2881" spans="1:14" x14ac:dyDescent="0.25">
      <c r="A2881" s="39"/>
      <c r="B2881" s="40"/>
      <c r="D2881" s="26"/>
      <c r="E2881" s="27"/>
      <c r="H2881" s="41"/>
      <c r="I2881" s="29"/>
      <c r="M2881" s="37"/>
      <c r="N2881" s="43"/>
    </row>
    <row r="2882" spans="1:14" x14ac:dyDescent="0.25">
      <c r="A2882" s="39"/>
      <c r="B2882" s="40"/>
      <c r="D2882" s="26"/>
      <c r="E2882" s="27"/>
      <c r="H2882" s="41"/>
      <c r="I2882" s="29"/>
      <c r="M2882" s="37"/>
      <c r="N2882" s="43"/>
    </row>
    <row r="2883" spans="1:14" x14ac:dyDescent="0.25">
      <c r="A2883" s="39"/>
      <c r="B2883" s="40"/>
      <c r="D2883" s="26"/>
      <c r="E2883" s="27"/>
      <c r="H2883" s="41"/>
      <c r="I2883" s="29"/>
      <c r="M2883" s="37"/>
      <c r="N2883" s="43"/>
    </row>
    <row r="2884" spans="1:14" x14ac:dyDescent="0.25">
      <c r="A2884" s="39"/>
      <c r="B2884" s="40"/>
      <c r="D2884" s="26"/>
      <c r="E2884" s="27"/>
      <c r="H2884" s="41"/>
      <c r="I2884" s="29"/>
      <c r="M2884" s="37"/>
      <c r="N2884" s="43"/>
    </row>
    <row r="2885" spans="1:14" x14ac:dyDescent="0.25">
      <c r="A2885" s="39"/>
      <c r="B2885" s="40"/>
      <c r="D2885" s="26"/>
      <c r="E2885" s="27"/>
      <c r="H2885" s="41"/>
      <c r="I2885" s="29"/>
      <c r="M2885" s="37"/>
      <c r="N2885" s="43"/>
    </row>
    <row r="2886" spans="1:14" x14ac:dyDescent="0.25">
      <c r="A2886" s="39"/>
      <c r="B2886" s="40"/>
      <c r="D2886" s="26"/>
      <c r="E2886" s="27"/>
      <c r="H2886" s="41"/>
      <c r="I2886" s="29"/>
      <c r="M2886" s="37"/>
      <c r="N2886" s="43"/>
    </row>
    <row r="2887" spans="1:14" x14ac:dyDescent="0.25">
      <c r="A2887" s="39"/>
      <c r="B2887" s="40"/>
      <c r="D2887" s="26"/>
      <c r="E2887" s="27"/>
      <c r="H2887" s="41"/>
      <c r="I2887" s="29"/>
      <c r="M2887" s="37"/>
      <c r="N2887" s="43"/>
    </row>
    <row r="2888" spans="1:14" x14ac:dyDescent="0.25">
      <c r="A2888" s="39"/>
      <c r="B2888" s="40"/>
      <c r="D2888" s="26"/>
      <c r="E2888" s="27"/>
      <c r="H2888" s="41"/>
      <c r="I2888" s="29"/>
      <c r="M2888" s="37"/>
      <c r="N2888" s="43"/>
    </row>
    <row r="2889" spans="1:14" x14ac:dyDescent="0.25">
      <c r="A2889" s="39"/>
      <c r="B2889" s="40"/>
      <c r="D2889" s="26"/>
      <c r="E2889" s="27"/>
      <c r="H2889" s="41"/>
      <c r="I2889" s="29"/>
      <c r="M2889" s="37"/>
      <c r="N2889" s="43"/>
    </row>
    <row r="2890" spans="1:14" x14ac:dyDescent="0.25">
      <c r="A2890" s="39"/>
      <c r="B2890" s="40"/>
      <c r="D2890" s="26"/>
      <c r="E2890" s="27"/>
      <c r="H2890" s="41"/>
      <c r="I2890" s="29"/>
      <c r="M2890" s="37"/>
      <c r="N2890" s="43"/>
    </row>
    <row r="2891" spans="1:14" x14ac:dyDescent="0.25">
      <c r="A2891" s="39"/>
      <c r="B2891" s="40"/>
      <c r="D2891" s="26"/>
      <c r="E2891" s="27"/>
      <c r="H2891" s="41"/>
      <c r="I2891" s="29"/>
      <c r="M2891" s="37"/>
      <c r="N2891" s="43"/>
    </row>
    <row r="2892" spans="1:14" x14ac:dyDescent="0.25">
      <c r="A2892" s="39"/>
      <c r="B2892" s="40"/>
      <c r="D2892" s="26"/>
      <c r="E2892" s="27"/>
      <c r="H2892" s="41"/>
      <c r="I2892" s="29"/>
      <c r="M2892" s="37"/>
      <c r="N2892" s="43"/>
    </row>
    <row r="2893" spans="1:14" x14ac:dyDescent="0.25">
      <c r="A2893" s="39"/>
      <c r="B2893" s="40"/>
      <c r="D2893" s="26"/>
      <c r="E2893" s="27"/>
      <c r="H2893" s="41"/>
      <c r="I2893" s="29"/>
      <c r="M2893" s="37"/>
      <c r="N2893" s="43"/>
    </row>
    <row r="2894" spans="1:14" x14ac:dyDescent="0.25">
      <c r="A2894" s="39"/>
      <c r="B2894" s="40"/>
      <c r="D2894" s="26"/>
      <c r="E2894" s="27"/>
      <c r="H2894" s="41"/>
      <c r="I2894" s="29"/>
      <c r="M2894" s="37"/>
      <c r="N2894" s="43"/>
    </row>
    <row r="2895" spans="1:14" x14ac:dyDescent="0.25">
      <c r="A2895" s="39"/>
      <c r="B2895" s="40"/>
      <c r="D2895" s="26"/>
      <c r="E2895" s="27"/>
      <c r="H2895" s="41"/>
      <c r="I2895" s="29"/>
      <c r="M2895" s="37"/>
      <c r="N2895" s="43"/>
    </row>
    <row r="2896" spans="1:14" x14ac:dyDescent="0.25">
      <c r="A2896" s="39"/>
      <c r="B2896" s="40"/>
      <c r="D2896" s="26"/>
      <c r="E2896" s="27"/>
      <c r="H2896" s="41"/>
      <c r="I2896" s="29"/>
      <c r="M2896" s="37"/>
      <c r="N2896" s="43"/>
    </row>
    <row r="2897" spans="1:14" x14ac:dyDescent="0.25">
      <c r="A2897" s="39"/>
      <c r="B2897" s="40"/>
      <c r="D2897" s="26"/>
      <c r="E2897" s="27"/>
      <c r="H2897" s="41"/>
      <c r="I2897" s="29"/>
      <c r="M2897" s="37"/>
      <c r="N2897" s="43"/>
    </row>
    <row r="2898" spans="1:14" x14ac:dyDescent="0.25">
      <c r="A2898" s="39"/>
      <c r="B2898" s="40"/>
      <c r="D2898" s="26"/>
      <c r="E2898" s="27"/>
      <c r="H2898" s="41"/>
      <c r="I2898" s="29"/>
      <c r="M2898" s="37"/>
      <c r="N2898" s="43"/>
    </row>
    <row r="2899" spans="1:14" x14ac:dyDescent="0.25">
      <c r="A2899" s="39"/>
      <c r="B2899" s="40"/>
      <c r="D2899" s="26"/>
      <c r="E2899" s="27"/>
      <c r="H2899" s="41"/>
      <c r="I2899" s="29"/>
      <c r="M2899" s="37"/>
      <c r="N2899" s="43"/>
    </row>
    <row r="2900" spans="1:14" x14ac:dyDescent="0.25">
      <c r="A2900" s="39"/>
      <c r="B2900" s="40"/>
      <c r="D2900" s="26"/>
      <c r="E2900" s="27"/>
      <c r="H2900" s="41"/>
      <c r="I2900" s="29"/>
      <c r="M2900" s="37"/>
      <c r="N2900" s="43"/>
    </row>
    <row r="2901" spans="1:14" x14ac:dyDescent="0.25">
      <c r="A2901" s="39"/>
      <c r="B2901" s="40"/>
      <c r="D2901" s="26"/>
      <c r="E2901" s="27"/>
      <c r="H2901" s="41"/>
      <c r="I2901" s="29"/>
      <c r="M2901" s="37"/>
      <c r="N2901" s="43"/>
    </row>
    <row r="2902" spans="1:14" x14ac:dyDescent="0.25">
      <c r="A2902" s="39"/>
      <c r="B2902" s="40"/>
      <c r="D2902" s="26"/>
      <c r="E2902" s="27"/>
      <c r="H2902" s="41"/>
      <c r="I2902" s="29"/>
      <c r="M2902" s="37"/>
      <c r="N2902" s="43"/>
    </row>
    <row r="2903" spans="1:14" x14ac:dyDescent="0.25">
      <c r="A2903" s="39"/>
      <c r="B2903" s="40"/>
      <c r="D2903" s="26"/>
      <c r="E2903" s="27"/>
      <c r="H2903" s="41"/>
      <c r="I2903" s="29"/>
      <c r="M2903" s="37"/>
      <c r="N2903" s="43"/>
    </row>
    <row r="2904" spans="1:14" x14ac:dyDescent="0.25">
      <c r="A2904" s="39"/>
      <c r="B2904" s="40"/>
      <c r="D2904" s="26"/>
      <c r="E2904" s="27"/>
      <c r="H2904" s="41"/>
      <c r="I2904" s="29"/>
      <c r="M2904" s="37"/>
      <c r="N2904" s="43"/>
    </row>
    <row r="2905" spans="1:14" x14ac:dyDescent="0.25">
      <c r="A2905" s="39"/>
      <c r="B2905" s="40"/>
      <c r="D2905" s="26"/>
      <c r="E2905" s="27"/>
      <c r="H2905" s="41"/>
      <c r="I2905" s="29"/>
      <c r="M2905" s="37"/>
      <c r="N2905" s="43"/>
    </row>
    <row r="2906" spans="1:14" x14ac:dyDescent="0.25">
      <c r="A2906" s="39"/>
      <c r="B2906" s="40"/>
      <c r="D2906" s="26"/>
      <c r="E2906" s="27"/>
      <c r="H2906" s="41"/>
      <c r="I2906" s="29"/>
      <c r="M2906" s="37"/>
      <c r="N2906" s="43"/>
    </row>
    <row r="2907" spans="1:14" x14ac:dyDescent="0.25">
      <c r="A2907" s="39"/>
      <c r="B2907" s="40"/>
      <c r="D2907" s="26"/>
      <c r="E2907" s="27"/>
      <c r="H2907" s="41"/>
      <c r="I2907" s="29"/>
      <c r="M2907" s="37"/>
      <c r="N2907" s="43"/>
    </row>
    <row r="2908" spans="1:14" x14ac:dyDescent="0.25">
      <c r="A2908" s="39"/>
      <c r="B2908" s="40"/>
      <c r="D2908" s="26"/>
      <c r="E2908" s="27"/>
      <c r="H2908" s="41"/>
      <c r="I2908" s="29"/>
      <c r="M2908" s="37"/>
      <c r="N2908" s="43"/>
    </row>
    <row r="2909" spans="1:14" x14ac:dyDescent="0.25">
      <c r="A2909" s="39"/>
      <c r="B2909" s="40"/>
      <c r="D2909" s="26"/>
      <c r="E2909" s="27"/>
      <c r="H2909" s="41"/>
      <c r="I2909" s="29"/>
      <c r="M2909" s="37"/>
      <c r="N2909" s="43"/>
    </row>
    <row r="2910" spans="1:14" x14ac:dyDescent="0.25">
      <c r="A2910" s="39"/>
      <c r="B2910" s="40"/>
      <c r="D2910" s="26"/>
      <c r="E2910" s="27"/>
      <c r="H2910" s="41"/>
      <c r="I2910" s="29"/>
      <c r="M2910" s="37"/>
      <c r="N2910" s="43"/>
    </row>
    <row r="2911" spans="1:14" x14ac:dyDescent="0.25">
      <c r="A2911" s="39"/>
      <c r="B2911" s="40"/>
      <c r="D2911" s="26"/>
      <c r="E2911" s="27"/>
      <c r="H2911" s="41"/>
      <c r="I2911" s="29"/>
      <c r="M2911" s="37"/>
      <c r="N2911" s="43"/>
    </row>
    <row r="2912" spans="1:14" x14ac:dyDescent="0.25">
      <c r="A2912" s="39"/>
      <c r="B2912" s="40"/>
      <c r="D2912" s="26"/>
      <c r="E2912" s="27"/>
      <c r="H2912" s="41"/>
      <c r="I2912" s="29"/>
      <c r="M2912" s="37"/>
      <c r="N2912" s="43"/>
    </row>
    <row r="2913" spans="1:14" x14ac:dyDescent="0.25">
      <c r="A2913" s="39"/>
      <c r="B2913" s="40"/>
      <c r="D2913" s="26"/>
      <c r="E2913" s="27"/>
      <c r="H2913" s="41"/>
      <c r="I2913" s="29"/>
      <c r="M2913" s="37"/>
      <c r="N2913" s="43"/>
    </row>
    <row r="2914" spans="1:14" x14ac:dyDescent="0.25">
      <c r="A2914" s="39"/>
      <c r="B2914" s="40"/>
      <c r="D2914" s="26"/>
      <c r="E2914" s="27"/>
      <c r="H2914" s="41"/>
      <c r="I2914" s="29"/>
      <c r="M2914" s="37"/>
      <c r="N2914" s="43"/>
    </row>
    <row r="2915" spans="1:14" x14ac:dyDescent="0.25">
      <c r="A2915" s="39"/>
      <c r="B2915" s="40"/>
      <c r="D2915" s="26"/>
      <c r="E2915" s="27"/>
      <c r="H2915" s="41"/>
      <c r="I2915" s="29"/>
      <c r="M2915" s="37"/>
      <c r="N2915" s="43"/>
    </row>
    <row r="2916" spans="1:14" x14ac:dyDescent="0.25">
      <c r="A2916" s="39"/>
      <c r="B2916" s="40"/>
      <c r="D2916" s="26"/>
      <c r="E2916" s="27"/>
      <c r="H2916" s="41"/>
      <c r="I2916" s="29"/>
      <c r="M2916" s="37"/>
      <c r="N2916" s="43"/>
    </row>
    <row r="2917" spans="1:14" x14ac:dyDescent="0.25">
      <c r="A2917" s="39"/>
      <c r="B2917" s="40"/>
      <c r="D2917" s="26"/>
      <c r="E2917" s="27"/>
      <c r="H2917" s="41"/>
      <c r="I2917" s="29"/>
      <c r="M2917" s="37"/>
      <c r="N2917" s="43"/>
    </row>
    <row r="2918" spans="1:14" x14ac:dyDescent="0.25">
      <c r="A2918" s="39"/>
      <c r="B2918" s="40"/>
      <c r="D2918" s="26"/>
      <c r="E2918" s="27"/>
      <c r="H2918" s="41"/>
      <c r="I2918" s="29"/>
      <c r="M2918" s="37"/>
      <c r="N2918" s="43"/>
    </row>
    <row r="2919" spans="1:14" x14ac:dyDescent="0.25">
      <c r="A2919" s="39"/>
      <c r="B2919" s="40"/>
      <c r="D2919" s="26"/>
      <c r="E2919" s="27"/>
      <c r="H2919" s="41"/>
      <c r="I2919" s="29"/>
      <c r="M2919" s="37"/>
      <c r="N2919" s="43"/>
    </row>
    <row r="2920" spans="1:14" x14ac:dyDescent="0.25">
      <c r="A2920" s="39"/>
      <c r="B2920" s="40"/>
      <c r="D2920" s="26"/>
      <c r="E2920" s="27"/>
      <c r="H2920" s="41"/>
      <c r="I2920" s="29"/>
      <c r="M2920" s="37"/>
      <c r="N2920" s="43"/>
    </row>
    <row r="2921" spans="1:14" x14ac:dyDescent="0.25">
      <c r="A2921" s="39"/>
      <c r="B2921" s="40"/>
      <c r="D2921" s="26"/>
      <c r="E2921" s="27"/>
      <c r="H2921" s="41"/>
      <c r="I2921" s="29"/>
      <c r="M2921" s="37"/>
      <c r="N2921" s="43"/>
    </row>
    <row r="2922" spans="1:14" x14ac:dyDescent="0.25">
      <c r="A2922" s="39"/>
      <c r="B2922" s="40"/>
      <c r="D2922" s="26"/>
      <c r="E2922" s="27"/>
      <c r="H2922" s="41"/>
      <c r="I2922" s="29"/>
      <c r="M2922" s="37"/>
      <c r="N2922" s="43"/>
    </row>
    <row r="2923" spans="1:14" x14ac:dyDescent="0.25">
      <c r="A2923" s="39"/>
      <c r="B2923" s="40"/>
      <c r="D2923" s="26"/>
      <c r="E2923" s="27"/>
      <c r="H2923" s="41"/>
      <c r="I2923" s="29"/>
      <c r="M2923" s="37"/>
      <c r="N2923" s="43"/>
    </row>
    <row r="2924" spans="1:14" x14ac:dyDescent="0.25">
      <c r="A2924" s="39"/>
      <c r="B2924" s="40"/>
      <c r="D2924" s="26"/>
      <c r="E2924" s="27"/>
      <c r="H2924" s="41"/>
      <c r="I2924" s="29"/>
      <c r="M2924" s="37"/>
      <c r="N2924" s="43"/>
    </row>
    <row r="2925" spans="1:14" x14ac:dyDescent="0.25">
      <c r="A2925" s="39"/>
      <c r="B2925" s="40"/>
      <c r="D2925" s="26"/>
      <c r="E2925" s="27"/>
      <c r="H2925" s="41"/>
      <c r="I2925" s="29"/>
      <c r="M2925" s="37"/>
      <c r="N2925" s="43"/>
    </row>
    <row r="2926" spans="1:14" x14ac:dyDescent="0.25">
      <c r="A2926" s="39"/>
      <c r="B2926" s="40"/>
      <c r="D2926" s="26"/>
      <c r="E2926" s="27"/>
      <c r="H2926" s="41"/>
      <c r="I2926" s="29"/>
      <c r="M2926" s="37"/>
      <c r="N2926" s="43"/>
    </row>
    <row r="2927" spans="1:14" x14ac:dyDescent="0.25">
      <c r="A2927" s="39"/>
      <c r="B2927" s="40"/>
      <c r="D2927" s="26"/>
      <c r="E2927" s="27"/>
      <c r="H2927" s="41"/>
      <c r="I2927" s="29"/>
      <c r="M2927" s="37"/>
      <c r="N2927" s="43"/>
    </row>
    <row r="2928" spans="1:14" x14ac:dyDescent="0.25">
      <c r="A2928" s="39"/>
      <c r="B2928" s="40"/>
      <c r="D2928" s="26"/>
      <c r="E2928" s="27"/>
      <c r="H2928" s="41"/>
      <c r="I2928" s="29"/>
      <c r="M2928" s="37"/>
      <c r="N2928" s="43"/>
    </row>
    <row r="2929" spans="1:14" x14ac:dyDescent="0.25">
      <c r="A2929" s="39"/>
      <c r="B2929" s="40"/>
      <c r="D2929" s="26"/>
      <c r="E2929" s="27"/>
      <c r="H2929" s="41"/>
      <c r="I2929" s="29"/>
      <c r="M2929" s="37"/>
      <c r="N2929" s="43"/>
    </row>
    <row r="2930" spans="1:14" x14ac:dyDescent="0.25">
      <c r="A2930" s="39"/>
      <c r="B2930" s="40"/>
      <c r="D2930" s="26"/>
      <c r="E2930" s="27"/>
      <c r="H2930" s="41"/>
      <c r="I2930" s="29"/>
      <c r="M2930" s="37"/>
      <c r="N2930" s="43"/>
    </row>
    <row r="2931" spans="1:14" x14ac:dyDescent="0.25">
      <c r="A2931" s="39"/>
      <c r="B2931" s="40"/>
      <c r="D2931" s="26"/>
      <c r="E2931" s="27"/>
      <c r="H2931" s="41"/>
      <c r="I2931" s="29"/>
      <c r="M2931" s="37"/>
      <c r="N2931" s="43"/>
    </row>
    <row r="2932" spans="1:14" x14ac:dyDescent="0.25">
      <c r="A2932" s="39"/>
      <c r="B2932" s="40"/>
      <c r="D2932" s="26"/>
      <c r="E2932" s="27"/>
      <c r="H2932" s="41"/>
      <c r="I2932" s="29"/>
      <c r="M2932" s="37"/>
      <c r="N2932" s="43"/>
    </row>
    <row r="2933" spans="1:14" x14ac:dyDescent="0.25">
      <c r="A2933" s="39"/>
      <c r="B2933" s="40"/>
      <c r="D2933" s="26"/>
      <c r="E2933" s="27"/>
      <c r="H2933" s="41"/>
      <c r="I2933" s="29"/>
      <c r="M2933" s="37"/>
      <c r="N2933" s="43"/>
    </row>
    <row r="2934" spans="1:14" x14ac:dyDescent="0.25">
      <c r="A2934" s="39"/>
      <c r="B2934" s="40"/>
      <c r="D2934" s="26"/>
      <c r="E2934" s="27"/>
      <c r="H2934" s="41"/>
      <c r="I2934" s="29"/>
      <c r="M2934" s="37"/>
      <c r="N2934" s="43"/>
    </row>
    <row r="2935" spans="1:14" x14ac:dyDescent="0.25">
      <c r="A2935" s="39"/>
      <c r="B2935" s="40"/>
      <c r="D2935" s="26"/>
      <c r="E2935" s="27"/>
      <c r="H2935" s="41"/>
      <c r="I2935" s="29"/>
      <c r="M2935" s="37"/>
      <c r="N2935" s="43"/>
    </row>
    <row r="2936" spans="1:14" x14ac:dyDescent="0.25">
      <c r="A2936" s="39"/>
      <c r="B2936" s="40"/>
      <c r="D2936" s="26"/>
      <c r="E2936" s="27"/>
      <c r="H2936" s="41"/>
      <c r="I2936" s="29"/>
      <c r="M2936" s="37"/>
      <c r="N2936" s="43"/>
    </row>
    <row r="2937" spans="1:14" x14ac:dyDescent="0.25">
      <c r="A2937" s="39"/>
      <c r="B2937" s="40"/>
      <c r="D2937" s="26"/>
      <c r="E2937" s="27"/>
      <c r="H2937" s="41"/>
      <c r="I2937" s="29"/>
      <c r="M2937" s="37"/>
      <c r="N2937" s="43"/>
    </row>
    <row r="2938" spans="1:14" x14ac:dyDescent="0.25">
      <c r="A2938" s="39"/>
      <c r="B2938" s="40"/>
      <c r="D2938" s="26"/>
      <c r="E2938" s="27"/>
      <c r="H2938" s="41"/>
      <c r="I2938" s="29"/>
      <c r="M2938" s="37"/>
      <c r="N2938" s="43"/>
    </row>
    <row r="2939" spans="1:14" x14ac:dyDescent="0.25">
      <c r="A2939" s="39"/>
      <c r="B2939" s="40"/>
      <c r="D2939" s="26"/>
      <c r="E2939" s="27"/>
      <c r="H2939" s="41"/>
      <c r="I2939" s="29"/>
      <c r="M2939" s="37"/>
      <c r="N2939" s="43"/>
    </row>
    <row r="2940" spans="1:14" x14ac:dyDescent="0.25">
      <c r="A2940" s="39"/>
      <c r="B2940" s="40"/>
      <c r="D2940" s="26"/>
      <c r="E2940" s="27"/>
      <c r="H2940" s="41"/>
      <c r="I2940" s="29"/>
      <c r="M2940" s="37"/>
      <c r="N2940" s="43"/>
    </row>
    <row r="2941" spans="1:14" x14ac:dyDescent="0.25">
      <c r="A2941" s="39"/>
      <c r="B2941" s="40"/>
      <c r="D2941" s="26"/>
      <c r="E2941" s="27"/>
      <c r="H2941" s="41"/>
      <c r="I2941" s="29"/>
      <c r="M2941" s="37"/>
      <c r="N2941" s="43"/>
    </row>
    <row r="2942" spans="1:14" x14ac:dyDescent="0.25">
      <c r="A2942" s="39"/>
      <c r="B2942" s="40"/>
      <c r="D2942" s="26"/>
      <c r="E2942" s="27"/>
      <c r="H2942" s="41"/>
      <c r="I2942" s="29"/>
      <c r="M2942" s="37"/>
      <c r="N2942" s="43"/>
    </row>
    <row r="2943" spans="1:14" x14ac:dyDescent="0.25">
      <c r="A2943" s="39"/>
      <c r="B2943" s="40"/>
      <c r="D2943" s="26"/>
      <c r="E2943" s="27"/>
      <c r="H2943" s="41"/>
      <c r="I2943" s="29"/>
      <c r="M2943" s="37"/>
      <c r="N2943" s="43"/>
    </row>
    <row r="2944" spans="1:14" x14ac:dyDescent="0.25">
      <c r="A2944" s="39"/>
      <c r="B2944" s="40"/>
      <c r="D2944" s="26"/>
      <c r="E2944" s="27"/>
      <c r="H2944" s="41"/>
      <c r="I2944" s="29"/>
      <c r="M2944" s="37"/>
      <c r="N2944" s="43"/>
    </row>
    <row r="2945" spans="1:14" x14ac:dyDescent="0.25">
      <c r="A2945" s="39"/>
      <c r="B2945" s="40"/>
      <c r="D2945" s="26"/>
      <c r="E2945" s="27"/>
      <c r="H2945" s="41"/>
      <c r="I2945" s="29"/>
      <c r="M2945" s="37"/>
      <c r="N2945" s="43"/>
    </row>
    <row r="2946" spans="1:14" x14ac:dyDescent="0.25">
      <c r="A2946" s="39"/>
      <c r="B2946" s="40"/>
      <c r="D2946" s="26"/>
      <c r="E2946" s="27"/>
      <c r="H2946" s="41"/>
      <c r="I2946" s="29"/>
      <c r="M2946" s="37"/>
      <c r="N2946" s="43"/>
    </row>
    <row r="2947" spans="1:14" x14ac:dyDescent="0.25">
      <c r="A2947" s="39"/>
      <c r="B2947" s="40"/>
      <c r="D2947" s="26"/>
      <c r="E2947" s="27"/>
      <c r="H2947" s="41"/>
      <c r="I2947" s="29"/>
      <c r="M2947" s="37"/>
      <c r="N2947" s="43"/>
    </row>
    <row r="2948" spans="1:14" x14ac:dyDescent="0.25">
      <c r="A2948" s="39"/>
      <c r="B2948" s="40"/>
      <c r="D2948" s="26"/>
      <c r="E2948" s="27"/>
      <c r="H2948" s="41"/>
      <c r="I2948" s="29"/>
      <c r="M2948" s="37"/>
      <c r="N2948" s="43"/>
    </row>
    <row r="2949" spans="1:14" x14ac:dyDescent="0.25">
      <c r="A2949" s="39"/>
      <c r="B2949" s="40"/>
      <c r="D2949" s="26"/>
      <c r="E2949" s="27"/>
      <c r="H2949" s="41"/>
      <c r="I2949" s="29"/>
      <c r="M2949" s="37"/>
      <c r="N2949" s="43"/>
    </row>
    <row r="2950" spans="1:14" x14ac:dyDescent="0.25">
      <c r="A2950" s="39"/>
      <c r="B2950" s="40"/>
      <c r="D2950" s="26"/>
      <c r="E2950" s="27"/>
      <c r="H2950" s="41"/>
      <c r="I2950" s="29"/>
      <c r="M2950" s="37"/>
      <c r="N2950" s="43"/>
    </row>
    <row r="2951" spans="1:14" x14ac:dyDescent="0.25">
      <c r="A2951" s="39"/>
      <c r="B2951" s="40"/>
      <c r="D2951" s="26"/>
      <c r="E2951" s="27"/>
      <c r="H2951" s="41"/>
      <c r="I2951" s="29"/>
      <c r="M2951" s="37"/>
      <c r="N2951" s="43"/>
    </row>
    <row r="2952" spans="1:14" x14ac:dyDescent="0.25">
      <c r="A2952" s="39"/>
      <c r="B2952" s="40"/>
      <c r="D2952" s="26"/>
      <c r="E2952" s="27"/>
      <c r="H2952" s="41"/>
      <c r="I2952" s="29"/>
      <c r="M2952" s="37"/>
      <c r="N2952" s="43"/>
    </row>
    <row r="2953" spans="1:14" x14ac:dyDescent="0.25">
      <c r="A2953" s="39"/>
      <c r="B2953" s="40"/>
      <c r="D2953" s="26"/>
      <c r="E2953" s="27"/>
      <c r="H2953" s="41"/>
      <c r="I2953" s="29"/>
      <c r="M2953" s="37"/>
      <c r="N2953" s="43"/>
    </row>
    <row r="2954" spans="1:14" x14ac:dyDescent="0.25">
      <c r="A2954" s="39"/>
      <c r="B2954" s="40"/>
      <c r="D2954" s="26"/>
      <c r="E2954" s="27"/>
      <c r="H2954" s="41"/>
      <c r="I2954" s="29"/>
      <c r="M2954" s="37"/>
      <c r="N2954" s="43"/>
    </row>
    <row r="2955" spans="1:14" x14ac:dyDescent="0.25">
      <c r="A2955" s="39"/>
      <c r="B2955" s="40"/>
      <c r="D2955" s="26"/>
      <c r="E2955" s="27"/>
      <c r="H2955" s="41"/>
      <c r="I2955" s="29"/>
      <c r="M2955" s="37"/>
      <c r="N2955" s="43"/>
    </row>
    <row r="2956" spans="1:14" x14ac:dyDescent="0.25">
      <c r="A2956" s="39"/>
      <c r="B2956" s="40"/>
      <c r="D2956" s="26"/>
      <c r="E2956" s="27"/>
      <c r="H2956" s="41"/>
      <c r="I2956" s="29"/>
      <c r="M2956" s="37"/>
      <c r="N2956" s="43"/>
    </row>
    <row r="2957" spans="1:14" x14ac:dyDescent="0.25">
      <c r="A2957" s="39"/>
      <c r="B2957" s="40"/>
      <c r="D2957" s="26"/>
      <c r="E2957" s="27"/>
      <c r="H2957" s="41"/>
      <c r="I2957" s="29"/>
      <c r="M2957" s="37"/>
      <c r="N2957" s="43"/>
    </row>
    <row r="2958" spans="1:14" x14ac:dyDescent="0.25">
      <c r="A2958" s="39"/>
      <c r="B2958" s="40"/>
      <c r="D2958" s="26"/>
      <c r="E2958" s="27"/>
      <c r="H2958" s="41"/>
      <c r="I2958" s="29"/>
      <c r="M2958" s="37"/>
      <c r="N2958" s="43"/>
    </row>
    <row r="2959" spans="1:14" x14ac:dyDescent="0.25">
      <c r="A2959" s="39"/>
      <c r="B2959" s="40"/>
      <c r="D2959" s="26"/>
      <c r="E2959" s="27"/>
      <c r="H2959" s="41"/>
      <c r="I2959" s="29"/>
      <c r="M2959" s="37"/>
      <c r="N2959" s="43"/>
    </row>
    <row r="2960" spans="1:14" x14ac:dyDescent="0.25">
      <c r="A2960" s="39"/>
      <c r="B2960" s="40"/>
      <c r="D2960" s="26"/>
      <c r="E2960" s="27"/>
      <c r="H2960" s="41"/>
      <c r="I2960" s="29"/>
      <c r="M2960" s="37"/>
      <c r="N2960" s="43"/>
    </row>
    <row r="2961" spans="1:14" x14ac:dyDescent="0.25">
      <c r="A2961" s="39"/>
      <c r="B2961" s="40"/>
      <c r="D2961" s="26"/>
      <c r="E2961" s="27"/>
      <c r="H2961" s="41"/>
      <c r="I2961" s="29"/>
      <c r="M2961" s="37"/>
      <c r="N2961" s="43"/>
    </row>
    <row r="2962" spans="1:14" x14ac:dyDescent="0.25">
      <c r="A2962" s="39"/>
      <c r="B2962" s="40"/>
      <c r="D2962" s="26"/>
      <c r="E2962" s="27"/>
      <c r="H2962" s="41"/>
      <c r="I2962" s="29"/>
      <c r="M2962" s="37"/>
      <c r="N2962" s="43"/>
    </row>
    <row r="2963" spans="1:14" x14ac:dyDescent="0.25">
      <c r="A2963" s="39"/>
      <c r="B2963" s="40"/>
      <c r="D2963" s="26"/>
      <c r="E2963" s="27"/>
      <c r="H2963" s="41"/>
      <c r="I2963" s="29"/>
      <c r="M2963" s="37"/>
      <c r="N2963" s="43"/>
    </row>
    <row r="2964" spans="1:14" x14ac:dyDescent="0.25">
      <c r="A2964" s="39"/>
      <c r="B2964" s="40"/>
      <c r="D2964" s="26"/>
      <c r="E2964" s="27"/>
      <c r="H2964" s="41"/>
      <c r="I2964" s="29"/>
      <c r="M2964" s="37"/>
      <c r="N2964" s="43"/>
    </row>
    <row r="2965" spans="1:14" x14ac:dyDescent="0.25">
      <c r="A2965" s="39"/>
      <c r="B2965" s="40"/>
      <c r="D2965" s="26"/>
      <c r="E2965" s="27"/>
      <c r="H2965" s="41"/>
      <c r="I2965" s="29"/>
      <c r="M2965" s="37"/>
      <c r="N2965" s="43"/>
    </row>
    <row r="2966" spans="1:14" x14ac:dyDescent="0.25">
      <c r="A2966" s="39"/>
      <c r="B2966" s="40"/>
      <c r="D2966" s="26"/>
      <c r="E2966" s="27"/>
      <c r="H2966" s="41"/>
      <c r="I2966" s="29"/>
      <c r="M2966" s="37"/>
      <c r="N2966" s="43"/>
    </row>
    <row r="2967" spans="1:14" x14ac:dyDescent="0.25">
      <c r="A2967" s="39"/>
      <c r="B2967" s="40"/>
      <c r="D2967" s="26"/>
      <c r="E2967" s="27"/>
      <c r="H2967" s="41"/>
      <c r="I2967" s="29"/>
      <c r="M2967" s="37"/>
      <c r="N2967" s="43"/>
    </row>
    <row r="2968" spans="1:14" x14ac:dyDescent="0.25">
      <c r="A2968" s="39"/>
      <c r="B2968" s="40"/>
      <c r="D2968" s="26"/>
      <c r="E2968" s="27"/>
      <c r="H2968" s="41"/>
      <c r="I2968" s="29"/>
      <c r="M2968" s="37"/>
      <c r="N2968" s="43"/>
    </row>
    <row r="2969" spans="1:14" x14ac:dyDescent="0.25">
      <c r="A2969" s="39"/>
      <c r="B2969" s="40"/>
      <c r="D2969" s="26"/>
      <c r="E2969" s="27"/>
      <c r="H2969" s="41"/>
      <c r="I2969" s="29"/>
      <c r="M2969" s="37"/>
      <c r="N2969" s="43"/>
    </row>
    <row r="2970" spans="1:14" x14ac:dyDescent="0.25">
      <c r="A2970" s="39"/>
      <c r="B2970" s="40"/>
      <c r="D2970" s="26"/>
      <c r="E2970" s="27"/>
      <c r="H2970" s="41"/>
      <c r="I2970" s="29"/>
      <c r="M2970" s="37"/>
      <c r="N2970" s="43"/>
    </row>
    <row r="2971" spans="1:14" x14ac:dyDescent="0.25">
      <c r="A2971" s="39"/>
      <c r="B2971" s="40"/>
      <c r="D2971" s="26"/>
      <c r="E2971" s="27"/>
      <c r="H2971" s="41"/>
      <c r="I2971" s="29"/>
      <c r="M2971" s="37"/>
      <c r="N2971" s="43"/>
    </row>
    <row r="2972" spans="1:14" x14ac:dyDescent="0.25">
      <c r="A2972" s="39"/>
      <c r="B2972" s="40"/>
      <c r="D2972" s="26"/>
      <c r="E2972" s="27"/>
      <c r="H2972" s="41"/>
      <c r="I2972" s="29"/>
      <c r="M2972" s="37"/>
      <c r="N2972" s="43"/>
    </row>
    <row r="2973" spans="1:14" x14ac:dyDescent="0.25">
      <c r="A2973" s="39"/>
      <c r="B2973" s="40"/>
      <c r="D2973" s="26"/>
      <c r="E2973" s="27"/>
      <c r="H2973" s="41"/>
      <c r="I2973" s="29"/>
      <c r="M2973" s="37"/>
      <c r="N2973" s="43"/>
    </row>
    <row r="2974" spans="1:14" x14ac:dyDescent="0.25">
      <c r="A2974" s="39"/>
      <c r="B2974" s="40"/>
      <c r="D2974" s="26"/>
      <c r="E2974" s="27"/>
      <c r="H2974" s="41"/>
      <c r="I2974" s="29"/>
      <c r="M2974" s="37"/>
      <c r="N2974" s="43"/>
    </row>
    <row r="2975" spans="1:14" x14ac:dyDescent="0.25">
      <c r="A2975" s="39"/>
      <c r="B2975" s="40"/>
      <c r="D2975" s="26"/>
      <c r="E2975" s="27"/>
      <c r="H2975" s="41"/>
      <c r="I2975" s="29"/>
      <c r="M2975" s="37"/>
      <c r="N2975" s="43"/>
    </row>
    <row r="2976" spans="1:14" x14ac:dyDescent="0.25">
      <c r="A2976" s="39"/>
      <c r="B2976" s="40"/>
      <c r="D2976" s="26"/>
      <c r="E2976" s="27"/>
      <c r="H2976" s="41"/>
      <c r="I2976" s="29"/>
      <c r="M2976" s="37"/>
      <c r="N2976" s="43"/>
    </row>
    <row r="2977" spans="1:14" x14ac:dyDescent="0.25">
      <c r="A2977" s="39"/>
      <c r="B2977" s="40"/>
      <c r="D2977" s="26"/>
      <c r="E2977" s="27"/>
      <c r="H2977" s="41"/>
      <c r="I2977" s="29"/>
      <c r="M2977" s="37"/>
      <c r="N2977" s="43"/>
    </row>
    <row r="2978" spans="1:14" x14ac:dyDescent="0.25">
      <c r="A2978" s="39"/>
      <c r="B2978" s="40"/>
      <c r="D2978" s="26"/>
      <c r="E2978" s="27"/>
      <c r="H2978" s="41"/>
      <c r="I2978" s="29"/>
      <c r="M2978" s="37"/>
      <c r="N2978" s="43"/>
    </row>
    <row r="2979" spans="1:14" x14ac:dyDescent="0.25">
      <c r="A2979" s="39"/>
      <c r="B2979" s="40"/>
      <c r="D2979" s="26"/>
      <c r="E2979" s="27"/>
      <c r="H2979" s="41"/>
      <c r="I2979" s="29"/>
      <c r="M2979" s="37"/>
      <c r="N2979" s="43"/>
    </row>
    <row r="2980" spans="1:14" x14ac:dyDescent="0.25">
      <c r="A2980" s="39"/>
      <c r="B2980" s="40"/>
      <c r="D2980" s="26"/>
      <c r="E2980" s="27"/>
      <c r="H2980" s="41"/>
      <c r="I2980" s="29"/>
      <c r="M2980" s="37"/>
      <c r="N2980" s="43"/>
    </row>
    <row r="2981" spans="1:14" x14ac:dyDescent="0.25">
      <c r="A2981" s="39"/>
      <c r="B2981" s="40"/>
      <c r="D2981" s="26"/>
      <c r="E2981" s="27"/>
      <c r="H2981" s="41"/>
      <c r="I2981" s="29"/>
      <c r="M2981" s="37"/>
      <c r="N2981" s="43"/>
    </row>
    <row r="2982" spans="1:14" x14ac:dyDescent="0.25">
      <c r="A2982" s="39"/>
      <c r="B2982" s="40"/>
      <c r="D2982" s="26"/>
      <c r="E2982" s="27"/>
      <c r="H2982" s="41"/>
      <c r="I2982" s="29"/>
      <c r="M2982" s="37"/>
      <c r="N2982" s="43"/>
    </row>
    <row r="2983" spans="1:14" x14ac:dyDescent="0.25">
      <c r="A2983" s="39"/>
      <c r="B2983" s="40"/>
      <c r="D2983" s="26"/>
      <c r="E2983" s="27"/>
      <c r="H2983" s="41"/>
      <c r="I2983" s="29"/>
      <c r="M2983" s="37"/>
      <c r="N2983" s="43"/>
    </row>
    <row r="2984" spans="1:14" x14ac:dyDescent="0.25">
      <c r="A2984" s="39"/>
      <c r="B2984" s="40"/>
      <c r="D2984" s="26"/>
      <c r="E2984" s="27"/>
      <c r="H2984" s="41"/>
      <c r="I2984" s="29"/>
      <c r="M2984" s="37"/>
      <c r="N2984" s="43"/>
    </row>
    <row r="2985" spans="1:14" x14ac:dyDescent="0.25">
      <c r="A2985" s="39"/>
      <c r="B2985" s="40"/>
      <c r="D2985" s="26"/>
      <c r="E2985" s="27"/>
      <c r="H2985" s="41"/>
      <c r="I2985" s="29"/>
      <c r="M2985" s="37"/>
      <c r="N2985" s="43"/>
    </row>
    <row r="2986" spans="1:14" x14ac:dyDescent="0.25">
      <c r="A2986" s="39"/>
      <c r="B2986" s="40"/>
      <c r="D2986" s="26"/>
      <c r="E2986" s="27"/>
      <c r="H2986" s="41"/>
      <c r="I2986" s="29"/>
      <c r="M2986" s="37"/>
      <c r="N2986" s="43"/>
    </row>
    <row r="2987" spans="1:14" x14ac:dyDescent="0.25">
      <c r="A2987" s="39"/>
      <c r="B2987" s="40"/>
      <c r="D2987" s="26"/>
      <c r="E2987" s="27"/>
      <c r="H2987" s="41"/>
      <c r="I2987" s="29"/>
      <c r="M2987" s="37"/>
      <c r="N2987" s="43"/>
    </row>
    <row r="2988" spans="1:14" x14ac:dyDescent="0.25">
      <c r="A2988" s="39"/>
      <c r="B2988" s="40"/>
      <c r="D2988" s="26"/>
      <c r="E2988" s="27"/>
      <c r="H2988" s="41"/>
      <c r="I2988" s="29"/>
      <c r="M2988" s="37"/>
      <c r="N2988" s="43"/>
    </row>
    <row r="2989" spans="1:14" x14ac:dyDescent="0.25">
      <c r="A2989" s="39"/>
      <c r="B2989" s="40"/>
      <c r="D2989" s="26"/>
      <c r="E2989" s="27"/>
      <c r="H2989" s="41"/>
      <c r="I2989" s="29"/>
      <c r="M2989" s="37"/>
      <c r="N2989" s="43"/>
    </row>
    <row r="2990" spans="1:14" x14ac:dyDescent="0.25">
      <c r="A2990" s="39"/>
      <c r="B2990" s="40"/>
      <c r="D2990" s="26"/>
      <c r="E2990" s="27"/>
      <c r="H2990" s="41"/>
      <c r="I2990" s="29"/>
      <c r="M2990" s="37"/>
      <c r="N2990" s="43"/>
    </row>
    <row r="2991" spans="1:14" x14ac:dyDescent="0.25">
      <c r="A2991" s="39"/>
      <c r="B2991" s="40"/>
      <c r="D2991" s="26"/>
      <c r="E2991" s="27"/>
      <c r="H2991" s="41"/>
      <c r="I2991" s="29"/>
      <c r="M2991" s="37"/>
      <c r="N2991" s="43"/>
    </row>
    <row r="2992" spans="1:14" x14ac:dyDescent="0.25">
      <c r="A2992" s="39"/>
      <c r="B2992" s="40"/>
      <c r="D2992" s="26"/>
      <c r="E2992" s="27"/>
      <c r="H2992" s="41"/>
      <c r="I2992" s="29"/>
      <c r="M2992" s="37"/>
      <c r="N2992" s="43"/>
    </row>
    <row r="2993" spans="1:14" x14ac:dyDescent="0.25">
      <c r="A2993" s="39"/>
      <c r="B2993" s="40"/>
      <c r="D2993" s="26"/>
      <c r="E2993" s="27"/>
      <c r="H2993" s="41"/>
      <c r="I2993" s="29"/>
      <c r="M2993" s="37"/>
      <c r="N2993" s="43"/>
    </row>
    <row r="2994" spans="1:14" x14ac:dyDescent="0.25">
      <c r="A2994" s="39"/>
      <c r="B2994" s="40"/>
      <c r="D2994" s="26"/>
      <c r="E2994" s="27"/>
      <c r="H2994" s="41"/>
      <c r="I2994" s="29"/>
      <c r="M2994" s="37"/>
      <c r="N2994" s="43"/>
    </row>
    <row r="2995" spans="1:14" x14ac:dyDescent="0.25">
      <c r="A2995" s="39"/>
      <c r="B2995" s="40"/>
      <c r="D2995" s="26"/>
      <c r="E2995" s="27"/>
      <c r="H2995" s="41"/>
      <c r="I2995" s="29"/>
      <c r="M2995" s="37"/>
      <c r="N2995" s="43"/>
    </row>
    <row r="2996" spans="1:14" x14ac:dyDescent="0.25">
      <c r="A2996" s="39"/>
      <c r="B2996" s="40"/>
      <c r="D2996" s="26"/>
      <c r="E2996" s="27"/>
      <c r="H2996" s="41"/>
      <c r="I2996" s="29"/>
      <c r="M2996" s="37"/>
      <c r="N2996" s="43"/>
    </row>
    <row r="2997" spans="1:14" x14ac:dyDescent="0.25">
      <c r="A2997" s="39"/>
      <c r="B2997" s="40"/>
      <c r="D2997" s="26"/>
      <c r="E2997" s="27"/>
      <c r="H2997" s="41"/>
      <c r="I2997" s="29"/>
      <c r="M2997" s="37"/>
      <c r="N2997" s="43"/>
    </row>
    <row r="2998" spans="1:14" x14ac:dyDescent="0.25">
      <c r="A2998" s="39"/>
      <c r="B2998" s="40"/>
      <c r="D2998" s="26"/>
      <c r="E2998" s="27"/>
      <c r="H2998" s="41"/>
      <c r="I2998" s="29"/>
      <c r="M2998" s="37"/>
      <c r="N2998" s="43"/>
    </row>
    <row r="2999" spans="1:14" x14ac:dyDescent="0.25">
      <c r="A2999" s="39"/>
      <c r="B2999" s="40"/>
      <c r="D2999" s="26"/>
      <c r="E2999" s="27"/>
      <c r="H2999" s="41"/>
      <c r="I2999" s="29"/>
      <c r="M2999" s="37"/>
      <c r="N2999" s="43"/>
    </row>
    <row r="3000" spans="1:14" x14ac:dyDescent="0.25">
      <c r="A3000" s="39"/>
      <c r="B3000" s="40"/>
      <c r="D3000" s="26"/>
      <c r="E3000" s="27"/>
      <c r="H3000" s="41"/>
      <c r="I3000" s="29"/>
      <c r="M3000" s="37"/>
      <c r="N3000" s="43"/>
    </row>
    <row r="3001" spans="1:14" x14ac:dyDescent="0.25">
      <c r="A3001" s="39"/>
      <c r="B3001" s="40"/>
      <c r="D3001" s="26"/>
      <c r="E3001" s="27"/>
      <c r="H3001" s="41"/>
      <c r="I3001" s="29"/>
      <c r="M3001" s="37"/>
      <c r="N3001" s="43"/>
    </row>
    <row r="3002" spans="1:14" x14ac:dyDescent="0.25">
      <c r="A3002" s="39"/>
      <c r="B3002" s="40"/>
      <c r="D3002" s="26"/>
      <c r="E3002" s="27"/>
      <c r="H3002" s="41"/>
      <c r="I3002" s="29"/>
      <c r="M3002" s="37"/>
      <c r="N3002" s="43"/>
    </row>
    <row r="3003" spans="1:14" x14ac:dyDescent="0.25">
      <c r="A3003" s="39"/>
      <c r="B3003" s="40"/>
      <c r="D3003" s="26"/>
      <c r="E3003" s="27"/>
      <c r="H3003" s="41"/>
      <c r="I3003" s="29"/>
      <c r="M3003" s="37"/>
      <c r="N3003" s="43"/>
    </row>
    <row r="3004" spans="1:14" x14ac:dyDescent="0.25">
      <c r="A3004" s="39"/>
      <c r="B3004" s="40"/>
      <c r="D3004" s="26"/>
      <c r="E3004" s="27"/>
      <c r="H3004" s="41"/>
      <c r="I3004" s="29"/>
      <c r="M3004" s="37"/>
      <c r="N3004" s="43"/>
    </row>
    <row r="3005" spans="1:14" x14ac:dyDescent="0.25">
      <c r="A3005" s="39"/>
      <c r="B3005" s="40"/>
      <c r="D3005" s="26"/>
      <c r="E3005" s="27"/>
      <c r="H3005" s="41"/>
      <c r="I3005" s="29"/>
      <c r="M3005" s="37"/>
      <c r="N3005" s="43"/>
    </row>
    <row r="3006" spans="1:14" x14ac:dyDescent="0.25">
      <c r="A3006" s="39"/>
      <c r="B3006" s="40"/>
      <c r="D3006" s="26"/>
      <c r="E3006" s="27"/>
      <c r="H3006" s="41"/>
      <c r="I3006" s="29"/>
      <c r="M3006" s="37"/>
      <c r="N3006" s="43"/>
    </row>
    <row r="3007" spans="1:14" x14ac:dyDescent="0.25">
      <c r="A3007" s="39"/>
      <c r="B3007" s="40"/>
      <c r="D3007" s="26"/>
      <c r="E3007" s="27"/>
      <c r="H3007" s="41"/>
      <c r="I3007" s="29"/>
      <c r="M3007" s="37"/>
      <c r="N3007" s="43"/>
    </row>
    <row r="3008" spans="1:14" x14ac:dyDescent="0.25">
      <c r="A3008" s="39"/>
      <c r="B3008" s="40"/>
      <c r="D3008" s="26"/>
      <c r="E3008" s="27"/>
      <c r="H3008" s="41"/>
      <c r="I3008" s="29"/>
      <c r="M3008" s="37"/>
      <c r="N3008" s="43"/>
    </row>
    <row r="3009" spans="1:14" x14ac:dyDescent="0.25">
      <c r="A3009" s="39"/>
      <c r="B3009" s="40"/>
      <c r="D3009" s="26"/>
      <c r="E3009" s="27"/>
      <c r="H3009" s="41"/>
      <c r="I3009" s="29"/>
      <c r="M3009" s="37"/>
      <c r="N3009" s="43"/>
    </row>
    <row r="3010" spans="1:14" x14ac:dyDescent="0.25">
      <c r="A3010" s="39"/>
      <c r="B3010" s="40"/>
      <c r="D3010" s="26"/>
      <c r="E3010" s="27"/>
      <c r="H3010" s="41"/>
      <c r="I3010" s="29"/>
      <c r="M3010" s="37"/>
      <c r="N3010" s="43"/>
    </row>
    <row r="3011" spans="1:14" x14ac:dyDescent="0.25">
      <c r="A3011" s="39"/>
      <c r="B3011" s="40"/>
      <c r="D3011" s="26"/>
      <c r="E3011" s="27"/>
      <c r="H3011" s="41"/>
      <c r="I3011" s="29"/>
      <c r="M3011" s="37"/>
      <c r="N3011" s="43"/>
    </row>
    <row r="3012" spans="1:14" x14ac:dyDescent="0.25">
      <c r="A3012" s="39"/>
      <c r="B3012" s="40"/>
      <c r="D3012" s="26"/>
      <c r="E3012" s="27"/>
      <c r="H3012" s="41"/>
      <c r="I3012" s="29"/>
      <c r="M3012" s="37"/>
      <c r="N3012" s="43"/>
    </row>
    <row r="3013" spans="1:14" x14ac:dyDescent="0.25">
      <c r="A3013" s="39"/>
      <c r="B3013" s="40"/>
      <c r="D3013" s="26"/>
      <c r="E3013" s="27"/>
      <c r="H3013" s="41"/>
      <c r="I3013" s="29"/>
      <c r="M3013" s="37"/>
      <c r="N3013" s="43"/>
    </row>
    <row r="3014" spans="1:14" x14ac:dyDescent="0.25">
      <c r="A3014" s="39"/>
      <c r="B3014" s="40"/>
      <c r="D3014" s="26"/>
      <c r="E3014" s="27"/>
      <c r="H3014" s="41"/>
      <c r="I3014" s="29"/>
      <c r="M3014" s="37"/>
      <c r="N3014" s="43"/>
    </row>
    <row r="3015" spans="1:14" x14ac:dyDescent="0.25">
      <c r="A3015" s="39"/>
      <c r="B3015" s="40"/>
      <c r="D3015" s="26"/>
      <c r="E3015" s="27"/>
      <c r="H3015" s="41"/>
      <c r="I3015" s="29"/>
      <c r="M3015" s="37"/>
      <c r="N3015" s="43"/>
    </row>
    <row r="3016" spans="1:14" x14ac:dyDescent="0.25">
      <c r="A3016" s="39"/>
      <c r="B3016" s="40"/>
      <c r="D3016" s="26"/>
      <c r="E3016" s="27"/>
      <c r="H3016" s="41"/>
      <c r="I3016" s="29"/>
      <c r="M3016" s="37"/>
      <c r="N3016" s="43"/>
    </row>
    <row r="3017" spans="1:14" x14ac:dyDescent="0.25">
      <c r="A3017" s="39"/>
      <c r="B3017" s="40"/>
      <c r="D3017" s="26"/>
      <c r="E3017" s="27"/>
      <c r="H3017" s="41"/>
      <c r="I3017" s="29"/>
      <c r="M3017" s="37"/>
      <c r="N3017" s="43"/>
    </row>
    <row r="3018" spans="1:14" x14ac:dyDescent="0.25">
      <c r="A3018" s="39"/>
      <c r="B3018" s="40"/>
      <c r="D3018" s="26"/>
      <c r="E3018" s="27"/>
      <c r="H3018" s="41"/>
      <c r="I3018" s="29"/>
      <c r="M3018" s="37"/>
      <c r="N3018" s="43"/>
    </row>
    <row r="3019" spans="1:14" x14ac:dyDescent="0.25">
      <c r="A3019" s="39"/>
      <c r="B3019" s="40"/>
      <c r="D3019" s="26"/>
      <c r="E3019" s="27"/>
      <c r="H3019" s="41"/>
      <c r="I3019" s="29"/>
      <c r="M3019" s="37"/>
      <c r="N3019" s="43"/>
    </row>
    <row r="3020" spans="1:14" x14ac:dyDescent="0.25">
      <c r="A3020" s="39"/>
      <c r="B3020" s="40"/>
      <c r="D3020" s="26"/>
      <c r="E3020" s="27"/>
      <c r="H3020" s="41"/>
      <c r="I3020" s="29"/>
      <c r="M3020" s="37"/>
      <c r="N3020" s="43"/>
    </row>
    <row r="3021" spans="1:14" x14ac:dyDescent="0.25">
      <c r="A3021" s="39"/>
      <c r="B3021" s="40"/>
      <c r="D3021" s="26"/>
      <c r="E3021" s="27"/>
      <c r="H3021" s="41"/>
      <c r="I3021" s="29"/>
      <c r="M3021" s="37"/>
      <c r="N3021" s="43"/>
    </row>
    <row r="3022" spans="1:14" x14ac:dyDescent="0.25">
      <c r="A3022" s="39"/>
      <c r="B3022" s="40"/>
      <c r="D3022" s="26"/>
      <c r="E3022" s="27"/>
      <c r="H3022" s="41"/>
      <c r="I3022" s="29"/>
      <c r="M3022" s="37"/>
      <c r="N3022" s="43"/>
    </row>
    <row r="3023" spans="1:14" x14ac:dyDescent="0.25">
      <c r="A3023" s="39"/>
      <c r="B3023" s="40"/>
      <c r="D3023" s="26"/>
      <c r="E3023" s="27"/>
      <c r="H3023" s="41"/>
      <c r="I3023" s="29"/>
      <c r="M3023" s="37"/>
      <c r="N3023" s="43"/>
    </row>
    <row r="3024" spans="1:14" x14ac:dyDescent="0.25">
      <c r="A3024" s="39"/>
      <c r="B3024" s="40"/>
      <c r="D3024" s="26"/>
      <c r="E3024" s="27"/>
      <c r="H3024" s="41"/>
      <c r="I3024" s="29"/>
      <c r="M3024" s="37"/>
      <c r="N3024" s="43"/>
    </row>
    <row r="3025" spans="1:14" x14ac:dyDescent="0.25">
      <c r="A3025" s="39"/>
      <c r="B3025" s="40"/>
      <c r="D3025" s="26"/>
      <c r="E3025" s="27"/>
      <c r="H3025" s="41"/>
      <c r="I3025" s="29"/>
      <c r="M3025" s="37"/>
      <c r="N3025" s="43"/>
    </row>
    <row r="3026" spans="1:14" x14ac:dyDescent="0.25">
      <c r="A3026" s="39"/>
      <c r="B3026" s="40"/>
      <c r="D3026" s="26"/>
      <c r="E3026" s="27"/>
      <c r="H3026" s="41"/>
      <c r="I3026" s="29"/>
      <c r="M3026" s="37"/>
      <c r="N3026" s="43"/>
    </row>
    <row r="3027" spans="1:14" x14ac:dyDescent="0.25">
      <c r="A3027" s="39"/>
      <c r="B3027" s="40"/>
      <c r="D3027" s="26"/>
      <c r="E3027" s="27"/>
      <c r="H3027" s="41"/>
      <c r="I3027" s="29"/>
      <c r="M3027" s="37"/>
      <c r="N3027" s="43"/>
    </row>
    <row r="3028" spans="1:14" x14ac:dyDescent="0.25">
      <c r="A3028" s="39"/>
      <c r="B3028" s="40"/>
      <c r="D3028" s="26"/>
      <c r="E3028" s="27"/>
      <c r="H3028" s="41"/>
      <c r="I3028" s="29"/>
      <c r="M3028" s="37"/>
      <c r="N3028" s="43"/>
    </row>
    <row r="3029" spans="1:14" x14ac:dyDescent="0.25">
      <c r="A3029" s="39"/>
      <c r="B3029" s="40"/>
      <c r="D3029" s="26"/>
      <c r="E3029" s="27"/>
      <c r="H3029" s="41"/>
      <c r="I3029" s="29"/>
      <c r="M3029" s="37"/>
      <c r="N3029" s="43"/>
    </row>
    <row r="3030" spans="1:14" x14ac:dyDescent="0.25">
      <c r="A3030" s="39"/>
      <c r="B3030" s="40"/>
      <c r="D3030" s="26"/>
      <c r="E3030" s="27"/>
      <c r="H3030" s="41"/>
      <c r="I3030" s="29"/>
      <c r="M3030" s="37"/>
      <c r="N3030" s="43"/>
    </row>
    <row r="3031" spans="1:14" x14ac:dyDescent="0.25">
      <c r="A3031" s="39"/>
      <c r="B3031" s="40"/>
      <c r="D3031" s="26"/>
      <c r="E3031" s="27"/>
      <c r="H3031" s="41"/>
      <c r="I3031" s="29"/>
      <c r="M3031" s="37"/>
      <c r="N3031" s="43"/>
    </row>
    <row r="3032" spans="1:14" x14ac:dyDescent="0.25">
      <c r="A3032" s="39"/>
      <c r="B3032" s="40"/>
      <c r="D3032" s="26"/>
      <c r="E3032" s="27"/>
      <c r="H3032" s="41"/>
      <c r="I3032" s="29"/>
      <c r="M3032" s="37"/>
      <c r="N3032" s="43"/>
    </row>
    <row r="3033" spans="1:14" x14ac:dyDescent="0.25">
      <c r="A3033" s="39"/>
      <c r="B3033" s="40"/>
      <c r="D3033" s="26"/>
      <c r="E3033" s="27"/>
      <c r="H3033" s="41"/>
      <c r="I3033" s="29"/>
      <c r="M3033" s="37"/>
      <c r="N3033" s="43"/>
    </row>
    <row r="3034" spans="1:14" x14ac:dyDescent="0.25">
      <c r="A3034" s="39"/>
      <c r="B3034" s="40"/>
      <c r="D3034" s="26"/>
      <c r="E3034" s="27"/>
      <c r="H3034" s="41"/>
      <c r="I3034" s="29"/>
      <c r="M3034" s="37"/>
      <c r="N3034" s="43"/>
    </row>
    <row r="3035" spans="1:14" x14ac:dyDescent="0.25">
      <c r="A3035" s="39"/>
      <c r="B3035" s="40"/>
      <c r="D3035" s="26"/>
      <c r="E3035" s="27"/>
      <c r="H3035" s="41"/>
      <c r="I3035" s="29"/>
      <c r="M3035" s="37"/>
      <c r="N3035" s="43"/>
    </row>
    <row r="3036" spans="1:14" x14ac:dyDescent="0.25">
      <c r="A3036" s="39"/>
      <c r="B3036" s="40"/>
      <c r="D3036" s="26"/>
      <c r="E3036" s="27"/>
      <c r="H3036" s="41"/>
      <c r="I3036" s="29"/>
      <c r="M3036" s="37"/>
      <c r="N3036" s="43"/>
    </row>
    <row r="3037" spans="1:14" x14ac:dyDescent="0.25">
      <c r="A3037" s="39"/>
      <c r="B3037" s="40"/>
      <c r="D3037" s="26"/>
      <c r="E3037" s="27"/>
      <c r="H3037" s="41"/>
      <c r="I3037" s="29"/>
      <c r="M3037" s="37"/>
      <c r="N3037" s="43"/>
    </row>
    <row r="3038" spans="1:14" x14ac:dyDescent="0.25">
      <c r="A3038" s="39"/>
      <c r="B3038" s="40"/>
      <c r="D3038" s="26"/>
      <c r="E3038" s="27"/>
      <c r="H3038" s="41"/>
      <c r="I3038" s="29"/>
      <c r="M3038" s="37"/>
      <c r="N3038" s="43"/>
    </row>
    <row r="3039" spans="1:14" x14ac:dyDescent="0.25">
      <c r="A3039" s="39"/>
      <c r="B3039" s="40"/>
      <c r="D3039" s="26"/>
      <c r="E3039" s="27"/>
      <c r="H3039" s="41"/>
      <c r="I3039" s="29"/>
      <c r="M3039" s="37"/>
      <c r="N3039" s="43"/>
    </row>
    <row r="3040" spans="1:14" x14ac:dyDescent="0.25">
      <c r="A3040" s="39"/>
      <c r="B3040" s="40"/>
      <c r="D3040" s="26"/>
      <c r="E3040" s="27"/>
      <c r="H3040" s="41"/>
      <c r="I3040" s="29"/>
      <c r="M3040" s="37"/>
      <c r="N3040" s="43"/>
    </row>
    <row r="3041" spans="1:14" x14ac:dyDescent="0.25">
      <c r="A3041" s="39"/>
      <c r="B3041" s="40"/>
      <c r="D3041" s="26"/>
      <c r="E3041" s="27"/>
      <c r="H3041" s="41"/>
      <c r="I3041" s="29"/>
      <c r="M3041" s="37"/>
      <c r="N3041" s="43"/>
    </row>
    <row r="3042" spans="1:14" x14ac:dyDescent="0.25">
      <c r="A3042" s="39"/>
      <c r="B3042" s="40"/>
      <c r="D3042" s="26"/>
      <c r="E3042" s="27"/>
      <c r="H3042" s="41"/>
      <c r="I3042" s="29"/>
      <c r="M3042" s="37"/>
      <c r="N3042" s="43"/>
    </row>
    <row r="3043" spans="1:14" x14ac:dyDescent="0.25">
      <c r="A3043" s="39"/>
      <c r="B3043" s="40"/>
      <c r="D3043" s="26"/>
      <c r="E3043" s="27"/>
      <c r="H3043" s="41"/>
      <c r="I3043" s="29"/>
      <c r="M3043" s="37"/>
      <c r="N3043" s="43"/>
    </row>
    <row r="3044" spans="1:14" x14ac:dyDescent="0.25">
      <c r="A3044" s="39"/>
      <c r="B3044" s="40"/>
      <c r="D3044" s="26"/>
      <c r="E3044" s="27"/>
      <c r="H3044" s="41"/>
      <c r="I3044" s="29"/>
      <c r="M3044" s="37"/>
      <c r="N3044" s="43"/>
    </row>
    <row r="3045" spans="1:14" x14ac:dyDescent="0.25">
      <c r="A3045" s="39"/>
      <c r="B3045" s="40"/>
      <c r="D3045" s="26"/>
      <c r="E3045" s="27"/>
      <c r="H3045" s="41"/>
      <c r="I3045" s="29"/>
      <c r="M3045" s="37"/>
      <c r="N3045" s="43"/>
    </row>
    <row r="3046" spans="1:14" x14ac:dyDescent="0.25">
      <c r="A3046" s="39"/>
      <c r="B3046" s="40"/>
      <c r="D3046" s="26"/>
      <c r="E3046" s="27"/>
      <c r="H3046" s="41"/>
      <c r="I3046" s="29"/>
      <c r="M3046" s="37"/>
      <c r="N3046" s="43"/>
    </row>
    <row r="3047" spans="1:14" x14ac:dyDescent="0.25">
      <c r="A3047" s="39"/>
      <c r="B3047" s="40"/>
      <c r="D3047" s="26"/>
      <c r="E3047" s="27"/>
      <c r="H3047" s="41"/>
      <c r="I3047" s="29"/>
      <c r="M3047" s="37"/>
      <c r="N3047" s="43"/>
    </row>
    <row r="3048" spans="1:14" x14ac:dyDescent="0.25">
      <c r="A3048" s="39"/>
      <c r="B3048" s="40"/>
      <c r="D3048" s="26"/>
      <c r="E3048" s="27"/>
      <c r="H3048" s="41"/>
      <c r="I3048" s="29"/>
      <c r="M3048" s="37"/>
      <c r="N3048" s="43"/>
    </row>
    <row r="3049" spans="1:14" x14ac:dyDescent="0.25">
      <c r="A3049" s="39"/>
      <c r="B3049" s="40"/>
      <c r="D3049" s="26"/>
      <c r="E3049" s="27"/>
      <c r="H3049" s="41"/>
      <c r="I3049" s="29"/>
      <c r="M3049" s="37"/>
      <c r="N3049" s="43"/>
    </row>
    <row r="3050" spans="1:14" x14ac:dyDescent="0.25">
      <c r="A3050" s="39"/>
      <c r="B3050" s="40"/>
      <c r="D3050" s="26"/>
      <c r="E3050" s="27"/>
      <c r="H3050" s="41"/>
      <c r="I3050" s="29"/>
      <c r="M3050" s="37"/>
      <c r="N3050" s="43"/>
    </row>
    <row r="3051" spans="1:14" x14ac:dyDescent="0.25">
      <c r="A3051" s="39"/>
      <c r="B3051" s="40"/>
      <c r="D3051" s="26"/>
      <c r="E3051" s="27"/>
      <c r="H3051" s="41"/>
      <c r="I3051" s="29"/>
      <c r="M3051" s="37"/>
      <c r="N3051" s="43"/>
    </row>
    <row r="3052" spans="1:14" x14ac:dyDescent="0.25">
      <c r="A3052" s="39"/>
      <c r="B3052" s="40"/>
      <c r="D3052" s="26"/>
      <c r="E3052" s="27"/>
      <c r="H3052" s="41"/>
      <c r="I3052" s="29"/>
      <c r="M3052" s="37"/>
      <c r="N3052" s="43"/>
    </row>
    <row r="3053" spans="1:14" x14ac:dyDescent="0.25">
      <c r="A3053" s="39"/>
      <c r="B3053" s="40"/>
      <c r="D3053" s="26"/>
      <c r="E3053" s="27"/>
      <c r="H3053" s="41"/>
      <c r="I3053" s="29"/>
      <c r="M3053" s="37"/>
      <c r="N3053" s="43"/>
    </row>
    <row r="3054" spans="1:14" x14ac:dyDescent="0.25">
      <c r="A3054" s="39"/>
      <c r="B3054" s="40"/>
      <c r="D3054" s="26"/>
      <c r="E3054" s="27"/>
      <c r="H3054" s="41"/>
      <c r="I3054" s="29"/>
      <c r="M3054" s="37"/>
      <c r="N3054" s="43"/>
    </row>
    <row r="3055" spans="1:14" x14ac:dyDescent="0.25">
      <c r="A3055" s="39"/>
      <c r="B3055" s="40"/>
      <c r="D3055" s="26"/>
      <c r="E3055" s="27"/>
      <c r="H3055" s="41"/>
      <c r="I3055" s="29"/>
      <c r="M3055" s="37"/>
      <c r="N3055" s="43"/>
    </row>
    <row r="3056" spans="1:14" x14ac:dyDescent="0.25">
      <c r="A3056" s="39"/>
      <c r="B3056" s="40"/>
      <c r="D3056" s="26"/>
      <c r="E3056" s="27"/>
      <c r="H3056" s="41"/>
      <c r="I3056" s="29"/>
      <c r="M3056" s="37"/>
      <c r="N3056" s="43"/>
    </row>
    <row r="3057" spans="1:14" x14ac:dyDescent="0.25">
      <c r="A3057" s="39"/>
      <c r="B3057" s="40"/>
      <c r="D3057" s="26"/>
      <c r="E3057" s="27"/>
      <c r="H3057" s="41"/>
      <c r="I3057" s="29"/>
      <c r="M3057" s="37"/>
      <c r="N3057" s="43"/>
    </row>
    <row r="3058" spans="1:14" x14ac:dyDescent="0.25">
      <c r="A3058" s="39"/>
      <c r="B3058" s="40"/>
      <c r="D3058" s="26"/>
      <c r="E3058" s="27"/>
      <c r="H3058" s="41"/>
      <c r="I3058" s="29"/>
      <c r="M3058" s="37"/>
      <c r="N3058" s="43"/>
    </row>
    <row r="3059" spans="1:14" x14ac:dyDescent="0.25">
      <c r="A3059" s="39"/>
      <c r="B3059" s="40"/>
      <c r="D3059" s="26"/>
      <c r="E3059" s="27"/>
      <c r="H3059" s="41"/>
      <c r="I3059" s="29"/>
      <c r="M3059" s="37"/>
      <c r="N3059" s="43"/>
    </row>
    <row r="3060" spans="1:14" x14ac:dyDescent="0.25">
      <c r="A3060" s="39"/>
      <c r="B3060" s="40"/>
      <c r="D3060" s="26"/>
      <c r="E3060" s="27"/>
      <c r="H3060" s="41"/>
      <c r="I3060" s="29"/>
      <c r="M3060" s="37"/>
      <c r="N3060" s="43"/>
    </row>
    <row r="3061" spans="1:14" x14ac:dyDescent="0.25">
      <c r="A3061" s="39"/>
      <c r="B3061" s="40"/>
      <c r="D3061" s="26"/>
      <c r="E3061" s="27"/>
      <c r="H3061" s="41"/>
      <c r="I3061" s="29"/>
      <c r="M3061" s="37"/>
      <c r="N3061" s="43"/>
    </row>
    <row r="3062" spans="1:14" x14ac:dyDescent="0.25">
      <c r="A3062" s="39"/>
      <c r="B3062" s="40"/>
      <c r="D3062" s="26"/>
      <c r="E3062" s="27"/>
      <c r="H3062" s="41"/>
      <c r="I3062" s="29"/>
      <c r="M3062" s="37"/>
      <c r="N3062" s="43"/>
    </row>
    <row r="3063" spans="1:14" x14ac:dyDescent="0.25">
      <c r="A3063" s="39"/>
      <c r="B3063" s="40"/>
      <c r="D3063" s="26"/>
      <c r="E3063" s="27"/>
      <c r="H3063" s="41"/>
      <c r="I3063" s="29"/>
      <c r="M3063" s="37"/>
      <c r="N3063" s="43"/>
    </row>
    <row r="3064" spans="1:14" x14ac:dyDescent="0.25">
      <c r="A3064" s="39"/>
      <c r="B3064" s="40"/>
      <c r="D3064" s="26"/>
      <c r="E3064" s="27"/>
      <c r="H3064" s="41"/>
      <c r="I3064" s="29"/>
      <c r="M3064" s="37"/>
      <c r="N3064" s="43"/>
    </row>
    <row r="3065" spans="1:14" x14ac:dyDescent="0.25">
      <c r="A3065" s="39"/>
      <c r="B3065" s="40"/>
      <c r="D3065" s="26"/>
      <c r="E3065" s="27"/>
      <c r="H3065" s="41"/>
      <c r="I3065" s="29"/>
      <c r="M3065" s="37"/>
      <c r="N3065" s="43"/>
    </row>
    <row r="3066" spans="1:14" x14ac:dyDescent="0.25">
      <c r="A3066" s="39"/>
      <c r="B3066" s="40"/>
      <c r="D3066" s="26"/>
      <c r="E3066" s="27"/>
      <c r="H3066" s="41"/>
      <c r="I3066" s="29"/>
      <c r="M3066" s="37"/>
      <c r="N3066" s="43"/>
    </row>
    <row r="3067" spans="1:14" x14ac:dyDescent="0.25">
      <c r="A3067" s="39"/>
      <c r="B3067" s="40"/>
      <c r="D3067" s="26"/>
      <c r="E3067" s="27"/>
      <c r="H3067" s="41"/>
      <c r="I3067" s="29"/>
      <c r="M3067" s="37"/>
      <c r="N3067" s="43"/>
    </row>
    <row r="3068" spans="1:14" x14ac:dyDescent="0.25">
      <c r="A3068" s="39"/>
      <c r="B3068" s="40"/>
      <c r="D3068" s="26"/>
      <c r="E3068" s="27"/>
      <c r="H3068" s="41"/>
      <c r="I3068" s="29"/>
      <c r="M3068" s="37"/>
      <c r="N3068" s="43"/>
    </row>
    <row r="3069" spans="1:14" x14ac:dyDescent="0.25">
      <c r="A3069" s="39"/>
      <c r="B3069" s="40"/>
      <c r="D3069" s="26"/>
      <c r="E3069" s="27"/>
      <c r="H3069" s="41"/>
      <c r="I3069" s="29"/>
      <c r="M3069" s="37"/>
      <c r="N3069" s="43"/>
    </row>
    <row r="3070" spans="1:14" x14ac:dyDescent="0.25">
      <c r="A3070" s="39"/>
      <c r="B3070" s="40"/>
      <c r="D3070" s="26"/>
      <c r="E3070" s="27"/>
      <c r="H3070" s="41"/>
      <c r="I3070" s="29"/>
      <c r="M3070" s="37"/>
      <c r="N3070" s="43"/>
    </row>
    <row r="3071" spans="1:14" x14ac:dyDescent="0.25">
      <c r="A3071" s="39"/>
      <c r="B3071" s="40"/>
      <c r="D3071" s="26"/>
      <c r="E3071" s="27"/>
      <c r="H3071" s="41"/>
      <c r="I3071" s="29"/>
      <c r="M3071" s="37"/>
      <c r="N3071" s="43"/>
    </row>
    <row r="3072" spans="1:14" x14ac:dyDescent="0.25">
      <c r="A3072" s="39"/>
      <c r="B3072" s="40"/>
      <c r="D3072" s="26"/>
      <c r="E3072" s="27"/>
      <c r="H3072" s="41"/>
      <c r="I3072" s="29"/>
      <c r="M3072" s="37"/>
      <c r="N3072" s="43"/>
    </row>
    <row r="3073" spans="1:14" x14ac:dyDescent="0.25">
      <c r="A3073" s="39"/>
      <c r="B3073" s="40"/>
      <c r="D3073" s="26"/>
      <c r="E3073" s="27"/>
      <c r="H3073" s="41"/>
      <c r="I3073" s="29"/>
      <c r="M3073" s="37"/>
      <c r="N3073" s="43"/>
    </row>
    <row r="3074" spans="1:14" x14ac:dyDescent="0.25">
      <c r="A3074" s="39"/>
      <c r="B3074" s="40"/>
      <c r="D3074" s="26"/>
      <c r="E3074" s="27"/>
      <c r="H3074" s="41"/>
      <c r="I3074" s="29"/>
      <c r="M3074" s="37"/>
      <c r="N3074" s="43"/>
    </row>
    <row r="3075" spans="1:14" x14ac:dyDescent="0.25">
      <c r="A3075" s="39"/>
      <c r="B3075" s="40"/>
      <c r="D3075" s="26"/>
      <c r="E3075" s="27"/>
      <c r="H3075" s="41"/>
      <c r="I3075" s="29"/>
      <c r="M3075" s="37"/>
      <c r="N3075" s="43"/>
    </row>
    <row r="3076" spans="1:14" x14ac:dyDescent="0.25">
      <c r="A3076" s="39"/>
      <c r="B3076" s="40"/>
      <c r="D3076" s="26"/>
      <c r="E3076" s="27"/>
      <c r="H3076" s="41"/>
      <c r="I3076" s="29"/>
      <c r="M3076" s="37"/>
      <c r="N3076" s="43"/>
    </row>
    <row r="3077" spans="1:14" x14ac:dyDescent="0.25">
      <c r="A3077" s="39"/>
      <c r="B3077" s="40"/>
      <c r="D3077" s="26"/>
      <c r="E3077" s="27"/>
      <c r="H3077" s="41"/>
      <c r="I3077" s="29"/>
      <c r="M3077" s="37"/>
      <c r="N3077" s="43"/>
    </row>
    <row r="3078" spans="1:14" x14ac:dyDescent="0.25">
      <c r="A3078" s="39"/>
      <c r="B3078" s="40"/>
      <c r="D3078" s="26"/>
      <c r="E3078" s="27"/>
      <c r="H3078" s="41"/>
      <c r="I3078" s="29"/>
      <c r="M3078" s="37"/>
      <c r="N3078" s="43"/>
    </row>
    <row r="3079" spans="1:14" x14ac:dyDescent="0.25">
      <c r="A3079" s="39"/>
      <c r="B3079" s="40"/>
      <c r="D3079" s="26"/>
      <c r="E3079" s="27"/>
      <c r="H3079" s="41"/>
      <c r="I3079" s="29"/>
      <c r="M3079" s="37"/>
      <c r="N3079" s="43"/>
    </row>
    <row r="3080" spans="1:14" x14ac:dyDescent="0.25">
      <c r="A3080" s="39"/>
      <c r="B3080" s="40"/>
      <c r="D3080" s="26"/>
      <c r="E3080" s="27"/>
      <c r="H3080" s="41"/>
      <c r="I3080" s="29"/>
      <c r="M3080" s="37"/>
      <c r="N3080" s="43"/>
    </row>
    <row r="3081" spans="1:14" x14ac:dyDescent="0.25">
      <c r="A3081" s="39"/>
      <c r="B3081" s="40"/>
      <c r="D3081" s="26"/>
      <c r="E3081" s="27"/>
      <c r="H3081" s="41"/>
      <c r="I3081" s="29"/>
      <c r="M3081" s="37"/>
      <c r="N3081" s="43"/>
    </row>
    <row r="3082" spans="1:14" x14ac:dyDescent="0.25">
      <c r="A3082" s="39"/>
      <c r="B3082" s="40"/>
      <c r="D3082" s="26"/>
      <c r="E3082" s="27"/>
      <c r="H3082" s="41"/>
      <c r="I3082" s="29"/>
      <c r="M3082" s="37"/>
      <c r="N3082" s="43"/>
    </row>
    <row r="3083" spans="1:14" x14ac:dyDescent="0.25">
      <c r="A3083" s="39"/>
      <c r="B3083" s="40"/>
      <c r="D3083" s="26"/>
      <c r="E3083" s="27"/>
      <c r="H3083" s="41"/>
      <c r="I3083" s="29"/>
      <c r="M3083" s="37"/>
      <c r="N3083" s="43"/>
    </row>
    <row r="3084" spans="1:14" x14ac:dyDescent="0.25">
      <c r="A3084" s="39"/>
      <c r="B3084" s="40"/>
      <c r="D3084" s="26"/>
      <c r="E3084" s="27"/>
      <c r="H3084" s="41"/>
      <c r="I3084" s="29"/>
      <c r="M3084" s="37"/>
      <c r="N3084" s="43"/>
    </row>
    <row r="3085" spans="1:14" x14ac:dyDescent="0.25">
      <c r="A3085" s="39"/>
      <c r="B3085" s="40"/>
      <c r="D3085" s="26"/>
      <c r="E3085" s="27"/>
      <c r="H3085" s="41"/>
      <c r="I3085" s="29"/>
      <c r="M3085" s="37"/>
      <c r="N3085" s="43"/>
    </row>
    <row r="3086" spans="1:14" x14ac:dyDescent="0.25">
      <c r="A3086" s="39"/>
      <c r="B3086" s="40"/>
      <c r="D3086" s="26"/>
      <c r="E3086" s="27"/>
      <c r="H3086" s="41"/>
      <c r="I3086" s="29"/>
      <c r="M3086" s="37"/>
      <c r="N3086" s="43"/>
    </row>
    <row r="3087" spans="1:14" x14ac:dyDescent="0.25">
      <c r="A3087" s="39"/>
      <c r="B3087" s="40"/>
      <c r="D3087" s="26"/>
      <c r="E3087" s="27"/>
      <c r="H3087" s="41"/>
      <c r="I3087" s="29"/>
      <c r="M3087" s="37"/>
      <c r="N3087" s="43"/>
    </row>
    <row r="3088" spans="1:14" x14ac:dyDescent="0.25">
      <c r="A3088" s="39"/>
      <c r="B3088" s="40"/>
      <c r="D3088" s="26"/>
      <c r="E3088" s="27"/>
      <c r="H3088" s="41"/>
      <c r="I3088" s="29"/>
      <c r="M3088" s="37"/>
      <c r="N3088" s="43"/>
    </row>
    <row r="3089" spans="1:14" x14ac:dyDescent="0.25">
      <c r="A3089" s="39"/>
      <c r="B3089" s="40"/>
      <c r="D3089" s="26"/>
      <c r="E3089" s="27"/>
      <c r="H3089" s="41"/>
      <c r="I3089" s="29"/>
      <c r="M3089" s="37"/>
      <c r="N3089" s="43"/>
    </row>
    <row r="3090" spans="1:14" x14ac:dyDescent="0.25">
      <c r="A3090" s="39"/>
      <c r="B3090" s="40"/>
      <c r="D3090" s="26"/>
      <c r="E3090" s="27"/>
      <c r="H3090" s="41"/>
      <c r="I3090" s="29"/>
      <c r="M3090" s="37"/>
      <c r="N3090" s="43"/>
    </row>
    <row r="3091" spans="1:14" x14ac:dyDescent="0.25">
      <c r="A3091" s="39"/>
      <c r="B3091" s="40"/>
      <c r="D3091" s="26"/>
      <c r="E3091" s="27"/>
      <c r="H3091" s="41"/>
      <c r="I3091" s="29"/>
      <c r="M3091" s="37"/>
      <c r="N3091" s="43"/>
    </row>
    <row r="3092" spans="1:14" x14ac:dyDescent="0.25">
      <c r="A3092" s="39"/>
      <c r="B3092" s="40"/>
      <c r="D3092" s="26"/>
      <c r="E3092" s="27"/>
      <c r="H3092" s="41"/>
      <c r="I3092" s="29"/>
      <c r="M3092" s="37"/>
      <c r="N3092" s="43"/>
    </row>
    <row r="3093" spans="1:14" x14ac:dyDescent="0.25">
      <c r="A3093" s="39"/>
      <c r="B3093" s="40"/>
      <c r="D3093" s="26"/>
      <c r="E3093" s="27"/>
      <c r="H3093" s="41"/>
      <c r="I3093" s="29"/>
      <c r="M3093" s="37"/>
      <c r="N3093" s="43"/>
    </row>
    <row r="3094" spans="1:14" x14ac:dyDescent="0.25">
      <c r="A3094" s="39"/>
      <c r="B3094" s="40"/>
      <c r="D3094" s="26"/>
      <c r="E3094" s="27"/>
      <c r="H3094" s="41"/>
      <c r="I3094" s="29"/>
      <c r="M3094" s="37"/>
      <c r="N3094" s="43"/>
    </row>
    <row r="3095" spans="1:14" x14ac:dyDescent="0.25">
      <c r="A3095" s="39"/>
      <c r="B3095" s="40"/>
      <c r="D3095" s="26"/>
      <c r="E3095" s="27"/>
      <c r="H3095" s="41"/>
      <c r="I3095" s="29"/>
      <c r="M3095" s="37"/>
      <c r="N3095" s="43"/>
    </row>
    <row r="3096" spans="1:14" x14ac:dyDescent="0.25">
      <c r="A3096" s="39"/>
      <c r="B3096" s="40"/>
      <c r="D3096" s="26"/>
      <c r="E3096" s="27"/>
      <c r="H3096" s="41"/>
      <c r="I3096" s="29"/>
      <c r="M3096" s="37"/>
      <c r="N3096" s="43"/>
    </row>
    <row r="3097" spans="1:14" x14ac:dyDescent="0.25">
      <c r="A3097" s="39"/>
      <c r="B3097" s="40"/>
      <c r="D3097" s="26"/>
      <c r="E3097" s="27"/>
      <c r="H3097" s="41"/>
      <c r="I3097" s="29"/>
      <c r="M3097" s="37"/>
      <c r="N3097" s="43"/>
    </row>
    <row r="3098" spans="1:14" x14ac:dyDescent="0.25">
      <c r="A3098" s="39"/>
      <c r="B3098" s="40"/>
      <c r="D3098" s="26"/>
      <c r="E3098" s="27"/>
      <c r="H3098" s="41"/>
      <c r="I3098" s="29"/>
      <c r="M3098" s="37"/>
      <c r="N3098" s="43"/>
    </row>
    <row r="3099" spans="1:14" x14ac:dyDescent="0.25">
      <c r="A3099" s="39"/>
      <c r="B3099" s="40"/>
      <c r="D3099" s="26"/>
      <c r="E3099" s="27"/>
      <c r="H3099" s="41"/>
      <c r="I3099" s="29"/>
      <c r="M3099" s="37"/>
      <c r="N3099" s="43"/>
    </row>
    <row r="3100" spans="1:14" x14ac:dyDescent="0.25">
      <c r="A3100" s="39"/>
      <c r="B3100" s="40"/>
      <c r="D3100" s="26"/>
      <c r="E3100" s="27"/>
      <c r="H3100" s="41"/>
      <c r="I3100" s="29"/>
      <c r="M3100" s="37"/>
      <c r="N3100" s="43"/>
    </row>
    <row r="3101" spans="1:14" x14ac:dyDescent="0.25">
      <c r="A3101" s="39"/>
      <c r="B3101" s="40"/>
      <c r="D3101" s="26"/>
      <c r="E3101" s="27"/>
      <c r="H3101" s="41"/>
      <c r="I3101" s="29"/>
      <c r="M3101" s="37"/>
      <c r="N3101" s="43"/>
    </row>
    <row r="3102" spans="1:14" x14ac:dyDescent="0.25">
      <c r="A3102" s="39"/>
      <c r="B3102" s="40"/>
      <c r="D3102" s="26"/>
      <c r="E3102" s="27"/>
      <c r="H3102" s="41"/>
      <c r="I3102" s="29"/>
      <c r="M3102" s="37"/>
      <c r="N3102" s="43"/>
    </row>
    <row r="3103" spans="1:14" x14ac:dyDescent="0.25">
      <c r="A3103" s="39"/>
      <c r="B3103" s="40"/>
      <c r="D3103" s="26"/>
      <c r="E3103" s="27"/>
      <c r="H3103" s="41"/>
      <c r="I3103" s="29"/>
      <c r="M3103" s="37"/>
      <c r="N3103" s="43"/>
    </row>
    <row r="3104" spans="1:14" x14ac:dyDescent="0.25">
      <c r="A3104" s="39"/>
      <c r="B3104" s="40"/>
      <c r="D3104" s="26"/>
      <c r="E3104" s="27"/>
      <c r="H3104" s="41"/>
      <c r="I3104" s="29"/>
      <c r="M3104" s="37"/>
      <c r="N3104" s="43"/>
    </row>
    <row r="3105" spans="1:14" x14ac:dyDescent="0.25">
      <c r="A3105" s="39"/>
      <c r="B3105" s="40"/>
      <c r="D3105" s="26"/>
      <c r="E3105" s="27"/>
      <c r="H3105" s="41"/>
      <c r="I3105" s="29"/>
      <c r="M3105" s="37"/>
      <c r="N3105" s="43"/>
    </row>
    <row r="3106" spans="1:14" x14ac:dyDescent="0.25">
      <c r="A3106" s="39"/>
      <c r="B3106" s="40"/>
      <c r="D3106" s="26"/>
      <c r="E3106" s="27"/>
      <c r="H3106" s="41"/>
      <c r="I3106" s="29"/>
      <c r="M3106" s="37"/>
      <c r="N3106" s="43"/>
    </row>
    <row r="3107" spans="1:14" x14ac:dyDescent="0.25">
      <c r="A3107" s="39"/>
      <c r="B3107" s="40"/>
      <c r="D3107" s="26"/>
      <c r="E3107" s="27"/>
      <c r="H3107" s="41"/>
      <c r="I3107" s="29"/>
      <c r="M3107" s="37"/>
      <c r="N3107" s="43"/>
    </row>
    <row r="3108" spans="1:14" x14ac:dyDescent="0.25">
      <c r="A3108" s="39"/>
      <c r="B3108" s="40"/>
      <c r="D3108" s="26"/>
      <c r="E3108" s="27"/>
      <c r="H3108" s="41"/>
      <c r="I3108" s="29"/>
      <c r="M3108" s="37"/>
      <c r="N3108" s="43"/>
    </row>
    <row r="3109" spans="1:14" x14ac:dyDescent="0.25">
      <c r="A3109" s="39"/>
      <c r="B3109" s="40"/>
      <c r="D3109" s="26"/>
      <c r="E3109" s="27"/>
      <c r="H3109" s="41"/>
      <c r="I3109" s="29"/>
      <c r="M3109" s="37"/>
      <c r="N3109" s="43"/>
    </row>
    <row r="3110" spans="1:14" x14ac:dyDescent="0.25">
      <c r="A3110" s="39"/>
      <c r="B3110" s="40"/>
      <c r="D3110" s="26"/>
      <c r="E3110" s="27"/>
      <c r="H3110" s="41"/>
      <c r="I3110" s="29"/>
      <c r="M3110" s="37"/>
      <c r="N3110" s="43"/>
    </row>
    <row r="3111" spans="1:14" x14ac:dyDescent="0.25">
      <c r="A3111" s="39"/>
      <c r="B3111" s="40"/>
      <c r="D3111" s="26"/>
      <c r="E3111" s="27"/>
      <c r="H3111" s="41"/>
      <c r="I3111" s="29"/>
      <c r="M3111" s="37"/>
      <c r="N3111" s="43"/>
    </row>
    <row r="3112" spans="1:14" x14ac:dyDescent="0.25">
      <c r="A3112" s="39"/>
      <c r="B3112" s="40"/>
      <c r="D3112" s="26"/>
      <c r="E3112" s="27"/>
      <c r="H3112" s="41"/>
      <c r="I3112" s="29"/>
      <c r="M3112" s="37"/>
      <c r="N3112" s="43"/>
    </row>
    <row r="3113" spans="1:14" x14ac:dyDescent="0.25">
      <c r="A3113" s="39"/>
      <c r="B3113" s="40"/>
      <c r="D3113" s="26"/>
      <c r="E3113" s="27"/>
      <c r="H3113" s="41"/>
      <c r="I3113" s="29"/>
      <c r="M3113" s="37"/>
      <c r="N3113" s="43"/>
    </row>
    <row r="3114" spans="1:14" x14ac:dyDescent="0.25">
      <c r="A3114" s="39"/>
      <c r="B3114" s="40"/>
      <c r="D3114" s="26"/>
      <c r="E3114" s="27"/>
      <c r="H3114" s="41"/>
      <c r="I3114" s="29"/>
      <c r="M3114" s="37"/>
      <c r="N3114" s="43"/>
    </row>
    <row r="3115" spans="1:14" x14ac:dyDescent="0.25">
      <c r="A3115" s="39"/>
      <c r="B3115" s="40"/>
      <c r="D3115" s="26"/>
      <c r="E3115" s="27"/>
      <c r="H3115" s="41"/>
      <c r="I3115" s="29"/>
      <c r="M3115" s="37"/>
      <c r="N3115" s="43"/>
    </row>
    <row r="3116" spans="1:14" x14ac:dyDescent="0.25">
      <c r="A3116" s="39"/>
      <c r="B3116" s="40"/>
      <c r="D3116" s="26"/>
      <c r="E3116" s="27"/>
      <c r="H3116" s="41"/>
      <c r="I3116" s="29"/>
      <c r="M3116" s="37"/>
      <c r="N3116" s="43"/>
    </row>
    <row r="3117" spans="1:14" x14ac:dyDescent="0.25">
      <c r="A3117" s="39"/>
      <c r="B3117" s="40"/>
      <c r="D3117" s="26"/>
      <c r="E3117" s="27"/>
      <c r="H3117" s="41"/>
      <c r="I3117" s="29"/>
      <c r="M3117" s="37"/>
      <c r="N3117" s="43"/>
    </row>
    <row r="3118" spans="1:14" x14ac:dyDescent="0.25">
      <c r="A3118" s="39"/>
      <c r="B3118" s="40"/>
      <c r="D3118" s="26"/>
      <c r="E3118" s="27"/>
      <c r="H3118" s="41"/>
      <c r="I3118" s="29"/>
      <c r="M3118" s="37"/>
      <c r="N3118" s="43"/>
    </row>
    <row r="3119" spans="1:14" x14ac:dyDescent="0.25">
      <c r="A3119" s="39"/>
      <c r="B3119" s="40"/>
      <c r="D3119" s="26"/>
      <c r="E3119" s="27"/>
      <c r="H3119" s="41"/>
      <c r="I3119" s="29"/>
      <c r="M3119" s="37"/>
      <c r="N3119" s="43"/>
    </row>
    <row r="3120" spans="1:14" x14ac:dyDescent="0.25">
      <c r="A3120" s="39"/>
      <c r="B3120" s="40"/>
      <c r="D3120" s="26"/>
      <c r="E3120" s="27"/>
      <c r="H3120" s="41"/>
      <c r="I3120" s="29"/>
      <c r="M3120" s="37"/>
      <c r="N3120" s="43"/>
    </row>
    <row r="3121" spans="1:14" x14ac:dyDescent="0.25">
      <c r="A3121" s="39"/>
      <c r="B3121" s="40"/>
      <c r="D3121" s="26"/>
      <c r="E3121" s="27"/>
      <c r="H3121" s="41"/>
      <c r="I3121" s="29"/>
      <c r="M3121" s="37"/>
      <c r="N3121" s="43"/>
    </row>
    <row r="3122" spans="1:14" x14ac:dyDescent="0.25">
      <c r="A3122" s="39"/>
      <c r="B3122" s="40"/>
      <c r="D3122" s="26"/>
      <c r="E3122" s="27"/>
      <c r="H3122" s="41"/>
      <c r="I3122" s="29"/>
      <c r="M3122" s="37"/>
      <c r="N3122" s="43"/>
    </row>
    <row r="3123" spans="1:14" x14ac:dyDescent="0.25">
      <c r="A3123" s="39"/>
      <c r="B3123" s="40"/>
      <c r="D3123" s="26"/>
      <c r="E3123" s="27"/>
      <c r="H3123" s="41"/>
      <c r="I3123" s="29"/>
      <c r="M3123" s="37"/>
      <c r="N3123" s="43"/>
    </row>
    <row r="3124" spans="1:14" x14ac:dyDescent="0.25">
      <c r="A3124" s="39"/>
      <c r="B3124" s="40"/>
      <c r="D3124" s="26"/>
      <c r="E3124" s="27"/>
      <c r="H3124" s="41"/>
      <c r="I3124" s="29"/>
      <c r="M3124" s="37"/>
      <c r="N3124" s="43"/>
    </row>
    <row r="3125" spans="1:14" x14ac:dyDescent="0.25">
      <c r="A3125" s="39"/>
      <c r="B3125" s="40"/>
      <c r="D3125" s="26"/>
      <c r="E3125" s="27"/>
      <c r="H3125" s="41"/>
      <c r="I3125" s="29"/>
      <c r="M3125" s="37"/>
      <c r="N3125" s="43"/>
    </row>
    <row r="3126" spans="1:14" x14ac:dyDescent="0.25">
      <c r="A3126" s="39"/>
      <c r="B3126" s="40"/>
      <c r="D3126" s="26"/>
      <c r="E3126" s="27"/>
      <c r="H3126" s="41"/>
      <c r="I3126" s="29"/>
      <c r="M3126" s="37"/>
      <c r="N3126" s="43"/>
    </row>
    <row r="3127" spans="1:14" x14ac:dyDescent="0.25">
      <c r="A3127" s="39"/>
      <c r="B3127" s="40"/>
      <c r="D3127" s="26"/>
      <c r="E3127" s="27"/>
      <c r="H3127" s="41"/>
      <c r="I3127" s="29"/>
      <c r="M3127" s="37"/>
      <c r="N3127" s="43"/>
    </row>
    <row r="3128" spans="1:14" x14ac:dyDescent="0.25">
      <c r="A3128" s="39"/>
      <c r="B3128" s="40"/>
      <c r="D3128" s="26"/>
      <c r="E3128" s="27"/>
      <c r="H3128" s="41"/>
      <c r="I3128" s="29"/>
      <c r="M3128" s="37"/>
      <c r="N3128" s="43"/>
    </row>
    <row r="3129" spans="1:14" x14ac:dyDescent="0.25">
      <c r="A3129" s="39"/>
      <c r="B3129" s="40"/>
      <c r="D3129" s="26"/>
      <c r="E3129" s="27"/>
      <c r="H3129" s="41"/>
      <c r="I3129" s="29"/>
      <c r="M3129" s="37"/>
      <c r="N3129" s="43"/>
    </row>
    <row r="3130" spans="1:14" x14ac:dyDescent="0.25">
      <c r="A3130" s="39"/>
      <c r="B3130" s="40"/>
      <c r="D3130" s="26"/>
      <c r="E3130" s="27"/>
      <c r="H3130" s="41"/>
      <c r="I3130" s="29"/>
      <c r="M3130" s="37"/>
      <c r="N3130" s="43"/>
    </row>
    <row r="3131" spans="1:14" x14ac:dyDescent="0.25">
      <c r="A3131" s="39"/>
      <c r="B3131" s="40"/>
      <c r="D3131" s="26"/>
      <c r="E3131" s="27"/>
      <c r="H3131" s="41"/>
      <c r="I3131" s="29"/>
      <c r="M3131" s="37"/>
      <c r="N3131" s="43"/>
    </row>
    <row r="3132" spans="1:14" x14ac:dyDescent="0.25">
      <c r="A3132" s="39"/>
      <c r="B3132" s="40"/>
      <c r="D3132" s="26"/>
      <c r="E3132" s="27"/>
      <c r="H3132" s="41"/>
      <c r="I3132" s="29"/>
      <c r="M3132" s="37"/>
      <c r="N3132" s="43"/>
    </row>
    <row r="3133" spans="1:14" x14ac:dyDescent="0.25">
      <c r="A3133" s="39"/>
      <c r="B3133" s="40"/>
      <c r="D3133" s="26"/>
      <c r="E3133" s="27"/>
      <c r="H3133" s="41"/>
      <c r="I3133" s="29"/>
      <c r="M3133" s="37"/>
      <c r="N3133" s="43"/>
    </row>
    <row r="3134" spans="1:14" x14ac:dyDescent="0.25">
      <c r="A3134" s="39"/>
      <c r="B3134" s="40"/>
      <c r="D3134" s="26"/>
      <c r="E3134" s="27"/>
      <c r="H3134" s="41"/>
      <c r="I3134" s="29"/>
      <c r="M3134" s="37"/>
      <c r="N3134" s="43"/>
    </row>
    <row r="3135" spans="1:14" x14ac:dyDescent="0.25">
      <c r="A3135" s="39"/>
      <c r="B3135" s="40"/>
      <c r="D3135" s="26"/>
      <c r="E3135" s="27"/>
      <c r="H3135" s="41"/>
      <c r="I3135" s="29"/>
      <c r="M3135" s="37"/>
      <c r="N3135" s="43"/>
    </row>
    <row r="3136" spans="1:14" x14ac:dyDescent="0.25">
      <c r="A3136" s="39"/>
      <c r="B3136" s="40"/>
      <c r="D3136" s="26"/>
      <c r="E3136" s="27"/>
      <c r="H3136" s="41"/>
      <c r="I3136" s="29"/>
      <c r="M3136" s="37"/>
      <c r="N3136" s="43"/>
    </row>
    <row r="3137" spans="1:14" x14ac:dyDescent="0.25">
      <c r="A3137" s="39"/>
      <c r="B3137" s="40"/>
      <c r="D3137" s="26"/>
      <c r="E3137" s="27"/>
      <c r="H3137" s="41"/>
      <c r="I3137" s="29"/>
      <c r="M3137" s="37"/>
      <c r="N3137" s="43"/>
    </row>
    <row r="3138" spans="1:14" x14ac:dyDescent="0.25">
      <c r="A3138" s="39"/>
      <c r="B3138" s="40"/>
      <c r="D3138" s="26"/>
      <c r="E3138" s="27"/>
      <c r="H3138" s="41"/>
      <c r="I3138" s="29"/>
      <c r="M3138" s="37"/>
      <c r="N3138" s="43"/>
    </row>
    <row r="3139" spans="1:14" x14ac:dyDescent="0.25">
      <c r="A3139" s="39"/>
      <c r="B3139" s="40"/>
      <c r="D3139" s="26"/>
      <c r="E3139" s="27"/>
      <c r="H3139" s="41"/>
      <c r="I3139" s="29"/>
      <c r="M3139" s="37"/>
      <c r="N3139" s="43"/>
    </row>
    <row r="3140" spans="1:14" x14ac:dyDescent="0.25">
      <c r="A3140" s="39"/>
      <c r="B3140" s="40"/>
      <c r="D3140" s="26"/>
      <c r="E3140" s="27"/>
      <c r="H3140" s="41"/>
      <c r="I3140" s="29"/>
      <c r="M3140" s="37"/>
      <c r="N3140" s="43"/>
    </row>
    <row r="3141" spans="1:14" x14ac:dyDescent="0.25">
      <c r="A3141" s="39"/>
      <c r="B3141" s="40"/>
      <c r="D3141" s="26"/>
      <c r="E3141" s="27"/>
      <c r="H3141" s="41"/>
      <c r="I3141" s="29"/>
      <c r="M3141" s="37"/>
      <c r="N3141" s="43"/>
    </row>
    <row r="3142" spans="1:14" x14ac:dyDescent="0.25">
      <c r="A3142" s="39"/>
      <c r="B3142" s="40"/>
      <c r="D3142" s="26"/>
      <c r="E3142" s="27"/>
      <c r="H3142" s="41"/>
      <c r="I3142" s="29"/>
      <c r="M3142" s="37"/>
      <c r="N3142" s="43"/>
    </row>
    <row r="3143" spans="1:14" x14ac:dyDescent="0.25">
      <c r="A3143" s="39"/>
      <c r="B3143" s="40"/>
      <c r="D3143" s="26"/>
      <c r="E3143" s="27"/>
      <c r="H3143" s="41"/>
      <c r="I3143" s="29"/>
      <c r="M3143" s="37"/>
      <c r="N3143" s="43"/>
    </row>
    <row r="3144" spans="1:14" x14ac:dyDescent="0.25">
      <c r="A3144" s="39"/>
      <c r="B3144" s="40"/>
      <c r="D3144" s="26"/>
      <c r="E3144" s="27"/>
      <c r="H3144" s="41"/>
      <c r="I3144" s="29"/>
      <c r="M3144" s="37"/>
      <c r="N3144" s="43"/>
    </row>
    <row r="3145" spans="1:14" x14ac:dyDescent="0.25">
      <c r="A3145" s="39"/>
      <c r="B3145" s="40"/>
      <c r="D3145" s="26"/>
      <c r="E3145" s="27"/>
      <c r="H3145" s="41"/>
      <c r="I3145" s="29"/>
      <c r="M3145" s="37"/>
      <c r="N3145" s="43"/>
    </row>
    <row r="3146" spans="1:14" x14ac:dyDescent="0.25">
      <c r="A3146" s="39"/>
      <c r="B3146" s="40"/>
      <c r="D3146" s="26"/>
      <c r="E3146" s="27"/>
      <c r="H3146" s="41"/>
      <c r="I3146" s="29"/>
      <c r="M3146" s="37"/>
      <c r="N3146" s="43"/>
    </row>
    <row r="3147" spans="1:14" x14ac:dyDescent="0.25">
      <c r="A3147" s="39"/>
      <c r="B3147" s="40"/>
      <c r="D3147" s="26"/>
      <c r="E3147" s="27"/>
      <c r="H3147" s="41"/>
      <c r="I3147" s="29"/>
      <c r="M3147" s="37"/>
      <c r="N3147" s="43"/>
    </row>
    <row r="3148" spans="1:14" x14ac:dyDescent="0.25">
      <c r="A3148" s="39"/>
      <c r="B3148" s="40"/>
      <c r="D3148" s="26"/>
      <c r="E3148" s="27"/>
      <c r="H3148" s="41"/>
      <c r="I3148" s="29"/>
      <c r="M3148" s="37"/>
      <c r="N3148" s="43"/>
    </row>
    <row r="3149" spans="1:14" x14ac:dyDescent="0.25">
      <c r="A3149" s="39"/>
      <c r="B3149" s="40"/>
      <c r="D3149" s="26"/>
      <c r="E3149" s="27"/>
      <c r="H3149" s="41"/>
      <c r="I3149" s="29"/>
      <c r="M3149" s="37"/>
      <c r="N3149" s="43"/>
    </row>
    <row r="3150" spans="1:14" x14ac:dyDescent="0.25">
      <c r="A3150" s="39"/>
      <c r="B3150" s="40"/>
      <c r="D3150" s="26"/>
      <c r="E3150" s="27"/>
      <c r="H3150" s="41"/>
      <c r="I3150" s="29"/>
      <c r="M3150" s="37"/>
      <c r="N3150" s="43"/>
    </row>
    <row r="3151" spans="1:14" x14ac:dyDescent="0.25">
      <c r="A3151" s="39"/>
      <c r="B3151" s="40"/>
      <c r="D3151" s="26"/>
      <c r="E3151" s="27"/>
      <c r="H3151" s="41"/>
      <c r="I3151" s="29"/>
      <c r="M3151" s="37"/>
      <c r="N3151" s="43"/>
    </row>
    <row r="3152" spans="1:14" x14ac:dyDescent="0.25">
      <c r="A3152" s="39"/>
      <c r="B3152" s="40"/>
      <c r="D3152" s="26"/>
      <c r="E3152" s="27"/>
      <c r="H3152" s="41"/>
      <c r="I3152" s="29"/>
      <c r="M3152" s="37"/>
      <c r="N3152" s="43"/>
    </row>
    <row r="3153" spans="1:14" x14ac:dyDescent="0.25">
      <c r="A3153" s="39"/>
      <c r="B3153" s="40"/>
      <c r="D3153" s="26"/>
      <c r="E3153" s="27"/>
      <c r="H3153" s="41"/>
      <c r="I3153" s="29"/>
      <c r="M3153" s="37"/>
      <c r="N3153" s="43"/>
    </row>
    <row r="3154" spans="1:14" x14ac:dyDescent="0.25">
      <c r="A3154" s="39"/>
      <c r="B3154" s="40"/>
      <c r="D3154" s="26"/>
      <c r="E3154" s="27"/>
      <c r="H3154" s="41"/>
      <c r="I3154" s="29"/>
      <c r="M3154" s="37"/>
      <c r="N3154" s="43"/>
    </row>
    <row r="3155" spans="1:14" x14ac:dyDescent="0.25">
      <c r="A3155" s="39"/>
      <c r="B3155" s="40"/>
      <c r="D3155" s="26"/>
      <c r="E3155" s="27"/>
      <c r="H3155" s="41"/>
      <c r="I3155" s="29"/>
      <c r="M3155" s="37"/>
      <c r="N3155" s="43"/>
    </row>
    <row r="3156" spans="1:14" x14ac:dyDescent="0.25">
      <c r="A3156" s="39"/>
      <c r="B3156" s="40"/>
      <c r="D3156" s="26"/>
      <c r="E3156" s="27"/>
      <c r="H3156" s="41"/>
      <c r="I3156" s="29"/>
      <c r="M3156" s="37"/>
      <c r="N3156" s="43"/>
    </row>
    <row r="3157" spans="1:14" x14ac:dyDescent="0.25">
      <c r="A3157" s="39"/>
      <c r="B3157" s="40"/>
      <c r="D3157" s="26"/>
      <c r="E3157" s="27"/>
      <c r="H3157" s="41"/>
      <c r="I3157" s="29"/>
      <c r="M3157" s="37"/>
      <c r="N3157" s="43"/>
    </row>
    <row r="3158" spans="1:14" x14ac:dyDescent="0.25">
      <c r="A3158" s="39"/>
      <c r="B3158" s="40"/>
      <c r="D3158" s="26"/>
      <c r="E3158" s="27"/>
      <c r="H3158" s="41"/>
      <c r="I3158" s="29"/>
      <c r="M3158" s="37"/>
      <c r="N3158" s="43"/>
    </row>
    <row r="3159" spans="1:14" x14ac:dyDescent="0.25">
      <c r="A3159" s="39"/>
      <c r="B3159" s="40"/>
      <c r="D3159" s="26"/>
      <c r="E3159" s="27"/>
      <c r="H3159" s="41"/>
      <c r="I3159" s="29"/>
      <c r="M3159" s="37"/>
      <c r="N3159" s="43"/>
    </row>
    <row r="3160" spans="1:14" x14ac:dyDescent="0.25">
      <c r="A3160" s="39"/>
      <c r="B3160" s="40"/>
      <c r="D3160" s="26"/>
      <c r="E3160" s="27"/>
      <c r="H3160" s="41"/>
      <c r="I3160" s="29"/>
      <c r="M3160" s="37"/>
      <c r="N3160" s="43"/>
    </row>
    <row r="3161" spans="1:14" x14ac:dyDescent="0.25">
      <c r="A3161" s="39"/>
      <c r="B3161" s="40"/>
      <c r="D3161" s="26"/>
      <c r="E3161" s="27"/>
      <c r="H3161" s="41"/>
      <c r="I3161" s="29"/>
      <c r="M3161" s="37"/>
      <c r="N3161" s="43"/>
    </row>
    <row r="3162" spans="1:14" x14ac:dyDescent="0.25">
      <c r="A3162" s="39"/>
      <c r="B3162" s="40"/>
      <c r="D3162" s="26"/>
      <c r="E3162" s="27"/>
      <c r="H3162" s="41"/>
      <c r="I3162" s="29"/>
      <c r="M3162" s="37"/>
      <c r="N3162" s="43"/>
    </row>
    <row r="3163" spans="1:14" x14ac:dyDescent="0.25">
      <c r="A3163" s="39"/>
      <c r="B3163" s="40"/>
      <c r="D3163" s="26"/>
      <c r="E3163" s="27"/>
      <c r="H3163" s="41"/>
      <c r="I3163" s="29"/>
      <c r="M3163" s="37"/>
      <c r="N3163" s="43"/>
    </row>
    <row r="3164" spans="1:14" x14ac:dyDescent="0.25">
      <c r="A3164" s="39"/>
      <c r="B3164" s="40"/>
      <c r="D3164" s="26"/>
      <c r="E3164" s="27"/>
      <c r="H3164" s="41"/>
      <c r="I3164" s="29"/>
      <c r="M3164" s="37"/>
      <c r="N3164" s="43"/>
    </row>
    <row r="3165" spans="1:14" x14ac:dyDescent="0.25">
      <c r="A3165" s="39"/>
      <c r="B3165" s="40"/>
      <c r="D3165" s="26"/>
      <c r="E3165" s="27"/>
      <c r="H3165" s="41"/>
      <c r="I3165" s="29"/>
      <c r="M3165" s="37"/>
      <c r="N3165" s="43"/>
    </row>
    <row r="3166" spans="1:14" x14ac:dyDescent="0.25">
      <c r="A3166" s="39"/>
      <c r="B3166" s="40"/>
      <c r="D3166" s="26"/>
      <c r="E3166" s="27"/>
      <c r="H3166" s="41"/>
      <c r="I3166" s="29"/>
      <c r="M3166" s="37"/>
      <c r="N3166" s="43"/>
    </row>
    <row r="3167" spans="1:14" x14ac:dyDescent="0.25">
      <c r="A3167" s="39"/>
      <c r="B3167" s="40"/>
      <c r="D3167" s="26"/>
      <c r="E3167" s="27"/>
      <c r="H3167" s="41"/>
      <c r="I3167" s="29"/>
      <c r="M3167" s="37"/>
      <c r="N3167" s="43"/>
    </row>
    <row r="3168" spans="1:14" x14ac:dyDescent="0.25">
      <c r="A3168" s="39"/>
      <c r="B3168" s="40"/>
      <c r="D3168" s="26"/>
      <c r="E3168" s="27"/>
      <c r="H3168" s="41"/>
      <c r="I3168" s="29"/>
      <c r="M3168" s="37"/>
      <c r="N3168" s="43"/>
    </row>
    <row r="3169" spans="1:14" x14ac:dyDescent="0.25">
      <c r="A3169" s="39"/>
      <c r="B3169" s="40"/>
      <c r="D3169" s="26"/>
      <c r="E3169" s="27"/>
      <c r="H3169" s="41"/>
      <c r="I3169" s="29"/>
      <c r="M3169" s="37"/>
      <c r="N3169" s="43"/>
    </row>
    <row r="3170" spans="1:14" x14ac:dyDescent="0.25">
      <c r="A3170" s="39"/>
      <c r="B3170" s="40"/>
      <c r="D3170" s="26"/>
      <c r="E3170" s="27"/>
      <c r="H3170" s="41"/>
      <c r="I3170" s="29"/>
      <c r="M3170" s="37"/>
      <c r="N3170" s="43"/>
    </row>
    <row r="3171" spans="1:14" x14ac:dyDescent="0.25">
      <c r="A3171" s="39"/>
      <c r="B3171" s="40"/>
      <c r="D3171" s="26"/>
      <c r="E3171" s="27"/>
      <c r="H3171" s="41"/>
      <c r="I3171" s="29"/>
      <c r="M3171" s="37"/>
      <c r="N3171" s="43"/>
    </row>
    <row r="3172" spans="1:14" x14ac:dyDescent="0.25">
      <c r="A3172" s="39"/>
      <c r="B3172" s="40"/>
      <c r="D3172" s="26"/>
      <c r="E3172" s="27"/>
      <c r="H3172" s="41"/>
      <c r="I3172" s="29"/>
      <c r="M3172" s="37"/>
      <c r="N3172" s="43"/>
    </row>
    <row r="3173" spans="1:14" x14ac:dyDescent="0.25">
      <c r="A3173" s="39"/>
      <c r="B3173" s="40"/>
      <c r="D3173" s="26"/>
      <c r="E3173" s="27"/>
      <c r="H3173" s="41"/>
      <c r="I3173" s="29"/>
      <c r="M3173" s="37"/>
      <c r="N3173" s="43"/>
    </row>
    <row r="3174" spans="1:14" x14ac:dyDescent="0.25">
      <c r="A3174" s="39"/>
      <c r="B3174" s="40"/>
      <c r="D3174" s="26"/>
      <c r="E3174" s="27"/>
      <c r="H3174" s="41"/>
      <c r="I3174" s="29"/>
      <c r="M3174" s="37"/>
      <c r="N3174" s="43"/>
    </row>
    <row r="3175" spans="1:14" x14ac:dyDescent="0.25">
      <c r="A3175" s="39"/>
      <c r="B3175" s="40"/>
      <c r="D3175" s="26"/>
      <c r="E3175" s="27"/>
      <c r="H3175" s="41"/>
      <c r="I3175" s="29"/>
      <c r="M3175" s="37"/>
      <c r="N3175" s="43"/>
    </row>
    <row r="3176" spans="1:14" x14ac:dyDescent="0.25">
      <c r="A3176" s="39"/>
      <c r="B3176" s="40"/>
      <c r="D3176" s="26"/>
      <c r="E3176" s="27"/>
      <c r="H3176" s="41"/>
      <c r="I3176" s="29"/>
      <c r="M3176" s="37"/>
      <c r="N3176" s="43"/>
    </row>
    <row r="3177" spans="1:14" x14ac:dyDescent="0.25">
      <c r="A3177" s="39"/>
      <c r="B3177" s="40"/>
      <c r="D3177" s="26"/>
      <c r="E3177" s="27"/>
      <c r="H3177" s="41"/>
      <c r="I3177" s="29"/>
      <c r="M3177" s="37"/>
      <c r="N3177" s="43"/>
    </row>
    <row r="3178" spans="1:14" x14ac:dyDescent="0.25">
      <c r="A3178" s="39"/>
      <c r="B3178" s="40"/>
      <c r="D3178" s="26"/>
      <c r="E3178" s="27"/>
      <c r="H3178" s="41"/>
      <c r="I3178" s="29"/>
      <c r="M3178" s="37"/>
      <c r="N3178" s="43"/>
    </row>
    <row r="3179" spans="1:14" x14ac:dyDescent="0.25">
      <c r="A3179" s="39"/>
      <c r="B3179" s="40"/>
      <c r="D3179" s="26"/>
      <c r="E3179" s="27"/>
      <c r="H3179" s="41"/>
      <c r="I3179" s="29"/>
      <c r="M3179" s="37"/>
      <c r="N3179" s="43"/>
    </row>
    <row r="3180" spans="1:14" x14ac:dyDescent="0.25">
      <c r="A3180" s="39"/>
      <c r="B3180" s="40"/>
      <c r="D3180" s="26"/>
      <c r="E3180" s="27"/>
      <c r="H3180" s="41"/>
      <c r="I3180" s="29"/>
      <c r="M3180" s="37"/>
      <c r="N3180" s="43"/>
    </row>
    <row r="3181" spans="1:14" x14ac:dyDescent="0.25">
      <c r="A3181" s="39"/>
      <c r="B3181" s="40"/>
      <c r="D3181" s="26"/>
      <c r="E3181" s="27"/>
      <c r="H3181" s="41"/>
      <c r="I3181" s="29"/>
      <c r="M3181" s="37"/>
      <c r="N3181" s="43"/>
    </row>
    <row r="3182" spans="1:14" x14ac:dyDescent="0.25">
      <c r="A3182" s="39"/>
      <c r="B3182" s="40"/>
      <c r="D3182" s="26"/>
      <c r="E3182" s="27"/>
      <c r="H3182" s="41"/>
      <c r="I3182" s="29"/>
      <c r="M3182" s="37"/>
      <c r="N3182" s="43"/>
    </row>
    <row r="3183" spans="1:14" x14ac:dyDescent="0.25">
      <c r="A3183" s="39"/>
      <c r="B3183" s="40"/>
      <c r="D3183" s="26"/>
      <c r="E3183" s="27"/>
      <c r="H3183" s="41"/>
      <c r="I3183" s="29"/>
      <c r="M3183" s="37"/>
      <c r="N3183" s="43"/>
    </row>
    <row r="3184" spans="1:14" x14ac:dyDescent="0.25">
      <c r="A3184" s="39"/>
      <c r="B3184" s="40"/>
      <c r="D3184" s="26"/>
      <c r="E3184" s="27"/>
      <c r="H3184" s="41"/>
      <c r="I3184" s="29"/>
      <c r="M3184" s="37"/>
      <c r="N3184" s="43"/>
    </row>
    <row r="3185" spans="1:14" x14ac:dyDescent="0.25">
      <c r="A3185" s="39"/>
      <c r="B3185" s="40"/>
      <c r="D3185" s="26"/>
      <c r="E3185" s="27"/>
      <c r="H3185" s="41"/>
      <c r="I3185" s="29"/>
      <c r="M3185" s="37"/>
      <c r="N3185" s="43"/>
    </row>
    <row r="3186" spans="1:14" x14ac:dyDescent="0.25">
      <c r="A3186" s="39"/>
      <c r="B3186" s="40"/>
      <c r="D3186" s="26"/>
      <c r="E3186" s="27"/>
      <c r="H3186" s="41"/>
      <c r="I3186" s="29"/>
      <c r="M3186" s="37"/>
      <c r="N3186" s="43"/>
    </row>
    <row r="3187" spans="1:14" x14ac:dyDescent="0.25">
      <c r="A3187" s="39"/>
      <c r="B3187" s="40"/>
      <c r="D3187" s="26"/>
      <c r="E3187" s="27"/>
      <c r="H3187" s="41"/>
      <c r="I3187" s="29"/>
      <c r="M3187" s="37"/>
      <c r="N3187" s="43"/>
    </row>
    <row r="3188" spans="1:14" x14ac:dyDescent="0.25">
      <c r="A3188" s="39"/>
      <c r="B3188" s="40"/>
      <c r="D3188" s="26"/>
      <c r="E3188" s="27"/>
      <c r="H3188" s="41"/>
      <c r="I3188" s="29"/>
      <c r="M3188" s="37"/>
      <c r="N3188" s="43"/>
    </row>
    <row r="3189" spans="1:14" x14ac:dyDescent="0.25">
      <c r="A3189" s="39"/>
      <c r="B3189" s="40"/>
      <c r="D3189" s="26"/>
      <c r="E3189" s="27"/>
      <c r="H3189" s="41"/>
      <c r="I3189" s="29"/>
      <c r="M3189" s="37"/>
      <c r="N3189" s="43"/>
    </row>
    <row r="3190" spans="1:14" x14ac:dyDescent="0.25">
      <c r="A3190" s="39"/>
      <c r="B3190" s="40"/>
      <c r="D3190" s="26"/>
      <c r="E3190" s="27"/>
      <c r="H3190" s="41"/>
      <c r="I3190" s="29"/>
      <c r="M3190" s="37"/>
      <c r="N3190" s="43"/>
    </row>
    <row r="3191" spans="1:14" x14ac:dyDescent="0.25">
      <c r="A3191" s="39"/>
      <c r="B3191" s="40"/>
      <c r="D3191" s="26"/>
      <c r="E3191" s="27"/>
      <c r="H3191" s="41"/>
      <c r="I3191" s="29"/>
      <c r="M3191" s="37"/>
      <c r="N3191" s="43"/>
    </row>
    <row r="3192" spans="1:14" x14ac:dyDescent="0.25">
      <c r="A3192" s="39"/>
      <c r="B3192" s="40"/>
      <c r="D3192" s="26"/>
      <c r="E3192" s="27"/>
      <c r="H3192" s="41"/>
      <c r="I3192" s="29"/>
      <c r="M3192" s="37"/>
      <c r="N3192" s="43"/>
    </row>
    <row r="3193" spans="1:14" x14ac:dyDescent="0.25">
      <c r="A3193" s="39"/>
      <c r="B3193" s="40"/>
      <c r="D3193" s="26"/>
      <c r="E3193" s="27"/>
      <c r="H3193" s="41"/>
      <c r="I3193" s="29"/>
      <c r="M3193" s="37"/>
      <c r="N3193" s="43"/>
    </row>
    <row r="3194" spans="1:14" x14ac:dyDescent="0.25">
      <c r="A3194" s="39"/>
      <c r="B3194" s="40"/>
      <c r="D3194" s="26"/>
      <c r="E3194" s="27"/>
      <c r="H3194" s="41"/>
      <c r="I3194" s="29"/>
      <c r="M3194" s="37"/>
      <c r="N3194" s="43"/>
    </row>
    <row r="3195" spans="1:14" x14ac:dyDescent="0.25">
      <c r="A3195" s="39"/>
      <c r="B3195" s="40"/>
      <c r="D3195" s="26"/>
      <c r="E3195" s="27"/>
      <c r="H3195" s="41"/>
      <c r="I3195" s="29"/>
      <c r="M3195" s="37"/>
      <c r="N3195" s="43"/>
    </row>
    <row r="3196" spans="1:14" x14ac:dyDescent="0.25">
      <c r="A3196" s="39"/>
      <c r="B3196" s="40"/>
      <c r="D3196" s="26"/>
      <c r="E3196" s="27"/>
      <c r="H3196" s="41"/>
      <c r="I3196" s="29"/>
      <c r="M3196" s="37"/>
      <c r="N3196" s="43"/>
    </row>
    <row r="3197" spans="1:14" x14ac:dyDescent="0.25">
      <c r="A3197" s="39"/>
      <c r="B3197" s="40"/>
      <c r="D3197" s="26"/>
      <c r="E3197" s="27"/>
      <c r="H3197" s="41"/>
      <c r="I3197" s="29"/>
      <c r="M3197" s="37"/>
      <c r="N3197" s="43"/>
    </row>
    <row r="3198" spans="1:14" x14ac:dyDescent="0.25">
      <c r="A3198" s="39"/>
      <c r="B3198" s="40"/>
      <c r="D3198" s="26"/>
      <c r="E3198" s="27"/>
      <c r="H3198" s="41"/>
      <c r="I3198" s="29"/>
      <c r="M3198" s="37"/>
      <c r="N3198" s="43"/>
    </row>
    <row r="3199" spans="1:14" x14ac:dyDescent="0.25">
      <c r="A3199" s="39"/>
      <c r="B3199" s="40"/>
      <c r="D3199" s="26"/>
      <c r="E3199" s="27"/>
      <c r="H3199" s="41"/>
      <c r="I3199" s="29"/>
      <c r="M3199" s="37"/>
      <c r="N3199" s="43"/>
    </row>
    <row r="3200" spans="1:14" x14ac:dyDescent="0.25">
      <c r="A3200" s="39"/>
      <c r="B3200" s="40"/>
      <c r="D3200" s="26"/>
      <c r="E3200" s="27"/>
      <c r="H3200" s="41"/>
      <c r="I3200" s="29"/>
      <c r="M3200" s="37"/>
      <c r="N3200" s="43"/>
    </row>
    <row r="3201" spans="1:14" x14ac:dyDescent="0.25">
      <c r="A3201" s="39"/>
      <c r="B3201" s="40"/>
      <c r="D3201" s="26"/>
      <c r="E3201" s="27"/>
      <c r="H3201" s="41"/>
      <c r="I3201" s="29"/>
      <c r="M3201" s="37"/>
      <c r="N3201" s="43"/>
    </row>
    <row r="3202" spans="1:14" x14ac:dyDescent="0.25">
      <c r="A3202" s="39"/>
      <c r="B3202" s="40"/>
      <c r="D3202" s="26"/>
      <c r="E3202" s="27"/>
      <c r="H3202" s="41"/>
      <c r="I3202" s="29"/>
      <c r="M3202" s="37"/>
      <c r="N3202" s="43"/>
    </row>
    <row r="3203" spans="1:14" x14ac:dyDescent="0.25">
      <c r="A3203" s="39"/>
      <c r="B3203" s="40"/>
      <c r="D3203" s="26"/>
      <c r="E3203" s="27"/>
      <c r="H3203" s="41"/>
      <c r="I3203" s="29"/>
      <c r="M3203" s="37"/>
      <c r="N3203" s="43"/>
    </row>
    <row r="3204" spans="1:14" x14ac:dyDescent="0.25">
      <c r="A3204" s="39"/>
      <c r="B3204" s="40"/>
      <c r="D3204" s="26"/>
      <c r="E3204" s="27"/>
      <c r="H3204" s="41"/>
      <c r="I3204" s="29"/>
      <c r="M3204" s="37"/>
      <c r="N3204" s="43"/>
    </row>
    <row r="3205" spans="1:14" x14ac:dyDescent="0.25">
      <c r="A3205" s="39"/>
      <c r="B3205" s="40"/>
      <c r="D3205" s="26"/>
      <c r="E3205" s="27"/>
      <c r="H3205" s="41"/>
      <c r="I3205" s="29"/>
      <c r="M3205" s="37"/>
      <c r="N3205" s="43"/>
    </row>
    <row r="3206" spans="1:14" x14ac:dyDescent="0.25">
      <c r="A3206" s="39"/>
      <c r="B3206" s="40"/>
      <c r="D3206" s="26"/>
      <c r="E3206" s="27"/>
      <c r="H3206" s="41"/>
      <c r="I3206" s="29"/>
      <c r="M3206" s="37"/>
      <c r="N3206" s="43"/>
    </row>
    <row r="3207" spans="1:14" x14ac:dyDescent="0.25">
      <c r="A3207" s="39"/>
      <c r="B3207" s="40"/>
      <c r="D3207" s="26"/>
      <c r="E3207" s="27"/>
      <c r="H3207" s="41"/>
      <c r="I3207" s="29"/>
      <c r="M3207" s="37"/>
      <c r="N3207" s="43"/>
    </row>
    <row r="3208" spans="1:14" x14ac:dyDescent="0.25">
      <c r="A3208" s="39"/>
      <c r="B3208" s="40"/>
      <c r="D3208" s="26"/>
      <c r="E3208" s="27"/>
      <c r="H3208" s="41"/>
      <c r="I3208" s="29"/>
      <c r="M3208" s="37"/>
      <c r="N3208" s="43"/>
    </row>
    <row r="3209" spans="1:14" x14ac:dyDescent="0.25">
      <c r="A3209" s="39"/>
      <c r="B3209" s="40"/>
      <c r="D3209" s="26"/>
      <c r="E3209" s="27"/>
      <c r="H3209" s="41"/>
      <c r="I3209" s="29"/>
      <c r="M3209" s="37"/>
      <c r="N3209" s="43"/>
    </row>
    <row r="3210" spans="1:14" x14ac:dyDescent="0.25">
      <c r="A3210" s="39"/>
      <c r="B3210" s="40"/>
      <c r="D3210" s="26"/>
      <c r="E3210" s="27"/>
      <c r="H3210" s="41"/>
      <c r="I3210" s="29"/>
      <c r="M3210" s="37"/>
      <c r="N3210" s="43"/>
    </row>
    <row r="3211" spans="1:14" x14ac:dyDescent="0.25">
      <c r="A3211" s="39"/>
      <c r="B3211" s="40"/>
      <c r="D3211" s="26"/>
      <c r="E3211" s="27"/>
      <c r="H3211" s="41"/>
      <c r="I3211" s="29"/>
      <c r="M3211" s="37"/>
      <c r="N3211" s="43"/>
    </row>
    <row r="3212" spans="1:14" x14ac:dyDescent="0.25">
      <c r="A3212" s="39"/>
      <c r="B3212" s="40"/>
      <c r="D3212" s="26"/>
      <c r="E3212" s="27"/>
      <c r="H3212" s="41"/>
      <c r="I3212" s="29"/>
      <c r="M3212" s="37"/>
      <c r="N3212" s="43"/>
    </row>
    <row r="3213" spans="1:14" x14ac:dyDescent="0.25">
      <c r="A3213" s="39"/>
      <c r="B3213" s="40"/>
      <c r="D3213" s="26"/>
      <c r="E3213" s="27"/>
      <c r="H3213" s="41"/>
      <c r="I3213" s="29"/>
      <c r="M3213" s="37"/>
      <c r="N3213" s="43"/>
    </row>
    <row r="3214" spans="1:14" x14ac:dyDescent="0.25">
      <c r="A3214" s="39"/>
      <c r="B3214" s="40"/>
      <c r="D3214" s="26"/>
      <c r="E3214" s="27"/>
      <c r="H3214" s="41"/>
      <c r="I3214" s="29"/>
      <c r="M3214" s="37"/>
      <c r="N3214" s="43"/>
    </row>
    <row r="3215" spans="1:14" x14ac:dyDescent="0.25">
      <c r="A3215" s="39"/>
      <c r="B3215" s="40"/>
      <c r="D3215" s="26"/>
      <c r="E3215" s="27"/>
      <c r="H3215" s="41"/>
      <c r="I3215" s="29"/>
      <c r="M3215" s="37"/>
      <c r="N3215" s="43"/>
    </row>
    <row r="3216" spans="1:14" x14ac:dyDescent="0.25">
      <c r="A3216" s="39"/>
      <c r="B3216" s="40"/>
      <c r="D3216" s="26"/>
      <c r="E3216" s="27"/>
      <c r="H3216" s="41"/>
      <c r="I3216" s="29"/>
      <c r="M3216" s="37"/>
      <c r="N3216" s="43"/>
    </row>
    <row r="3217" spans="1:14" x14ac:dyDescent="0.25">
      <c r="A3217" s="39"/>
      <c r="B3217" s="40"/>
      <c r="D3217" s="26"/>
      <c r="E3217" s="27"/>
      <c r="H3217" s="41"/>
      <c r="I3217" s="29"/>
      <c r="M3217" s="37"/>
      <c r="N3217" s="43"/>
    </row>
    <row r="3218" spans="1:14" x14ac:dyDescent="0.25">
      <c r="A3218" s="39"/>
      <c r="B3218" s="40"/>
      <c r="D3218" s="26"/>
      <c r="E3218" s="27"/>
      <c r="H3218" s="41"/>
      <c r="I3218" s="29"/>
      <c r="M3218" s="37"/>
      <c r="N3218" s="43"/>
    </row>
    <row r="3219" spans="1:14" x14ac:dyDescent="0.25">
      <c r="A3219" s="39"/>
      <c r="B3219" s="40"/>
      <c r="D3219" s="26"/>
      <c r="E3219" s="27"/>
      <c r="H3219" s="41"/>
      <c r="I3219" s="29"/>
      <c r="M3219" s="37"/>
      <c r="N3219" s="43"/>
    </row>
    <row r="3220" spans="1:14" x14ac:dyDescent="0.25">
      <c r="A3220" s="39"/>
      <c r="B3220" s="40"/>
      <c r="D3220" s="26"/>
      <c r="E3220" s="27"/>
      <c r="H3220" s="41"/>
      <c r="I3220" s="29"/>
      <c r="M3220" s="37"/>
      <c r="N3220" s="43"/>
    </row>
    <row r="3221" spans="1:14" x14ac:dyDescent="0.25">
      <c r="A3221" s="39"/>
      <c r="B3221" s="40"/>
      <c r="D3221" s="26"/>
      <c r="E3221" s="27"/>
      <c r="H3221" s="41"/>
      <c r="I3221" s="29"/>
      <c r="M3221" s="37"/>
      <c r="N3221" s="43"/>
    </row>
    <row r="3222" spans="1:14" x14ac:dyDescent="0.25">
      <c r="A3222" s="39"/>
      <c r="B3222" s="40"/>
      <c r="D3222" s="26"/>
      <c r="E3222" s="27"/>
      <c r="H3222" s="41"/>
      <c r="I3222" s="29"/>
      <c r="M3222" s="37"/>
      <c r="N3222" s="43"/>
    </row>
    <row r="3223" spans="1:14" x14ac:dyDescent="0.25">
      <c r="A3223" s="39"/>
      <c r="B3223" s="40"/>
      <c r="D3223" s="26"/>
      <c r="E3223" s="27"/>
      <c r="H3223" s="41"/>
      <c r="I3223" s="29"/>
      <c r="M3223" s="37"/>
      <c r="N3223" s="43"/>
    </row>
    <row r="3224" spans="1:14" x14ac:dyDescent="0.25">
      <c r="A3224" s="39"/>
      <c r="B3224" s="40"/>
      <c r="D3224" s="26"/>
      <c r="E3224" s="27"/>
      <c r="H3224" s="41"/>
      <c r="I3224" s="29"/>
      <c r="M3224" s="37"/>
      <c r="N3224" s="43"/>
    </row>
    <row r="3225" spans="1:14" x14ac:dyDescent="0.25">
      <c r="A3225" s="39"/>
      <c r="B3225" s="40"/>
      <c r="D3225" s="26"/>
      <c r="E3225" s="27"/>
      <c r="H3225" s="41"/>
      <c r="I3225" s="29"/>
      <c r="M3225" s="37"/>
      <c r="N3225" s="43"/>
    </row>
    <row r="3226" spans="1:14" x14ac:dyDescent="0.25">
      <c r="A3226" s="39"/>
      <c r="B3226" s="40"/>
      <c r="D3226" s="26"/>
      <c r="E3226" s="27"/>
      <c r="H3226" s="41"/>
      <c r="I3226" s="29"/>
      <c r="M3226" s="37"/>
      <c r="N3226" s="43"/>
    </row>
    <row r="3227" spans="1:14" x14ac:dyDescent="0.25">
      <c r="A3227" s="39"/>
      <c r="B3227" s="40"/>
      <c r="D3227" s="26"/>
      <c r="E3227" s="27"/>
      <c r="H3227" s="41"/>
      <c r="I3227" s="29"/>
      <c r="M3227" s="37"/>
      <c r="N3227" s="43"/>
    </row>
    <row r="3228" spans="1:14" x14ac:dyDescent="0.25">
      <c r="A3228" s="39"/>
      <c r="B3228" s="40"/>
      <c r="D3228" s="26"/>
      <c r="E3228" s="27"/>
      <c r="H3228" s="41"/>
      <c r="I3228" s="29"/>
      <c r="M3228" s="37"/>
      <c r="N3228" s="43"/>
    </row>
    <row r="3229" spans="1:14" x14ac:dyDescent="0.25">
      <c r="A3229" s="39"/>
      <c r="B3229" s="40"/>
      <c r="D3229" s="26"/>
      <c r="E3229" s="27"/>
      <c r="H3229" s="41"/>
      <c r="I3229" s="29"/>
      <c r="M3229" s="37"/>
      <c r="N3229" s="43"/>
    </row>
    <row r="3230" spans="1:14" x14ac:dyDescent="0.25">
      <c r="A3230" s="39"/>
      <c r="B3230" s="40"/>
      <c r="D3230" s="26"/>
      <c r="E3230" s="27"/>
      <c r="H3230" s="41"/>
      <c r="I3230" s="29"/>
      <c r="M3230" s="37"/>
      <c r="N3230" s="43"/>
    </row>
    <row r="3231" spans="1:14" x14ac:dyDescent="0.25">
      <c r="A3231" s="39"/>
      <c r="B3231" s="40"/>
      <c r="D3231" s="26"/>
      <c r="E3231" s="27"/>
      <c r="H3231" s="41"/>
      <c r="I3231" s="29"/>
      <c r="M3231" s="37"/>
      <c r="N3231" s="43"/>
    </row>
    <row r="3232" spans="1:14" x14ac:dyDescent="0.25">
      <c r="A3232" s="39"/>
      <c r="B3232" s="40"/>
      <c r="D3232" s="26"/>
      <c r="E3232" s="27"/>
      <c r="H3232" s="41"/>
      <c r="I3232" s="29"/>
      <c r="M3232" s="37"/>
      <c r="N3232" s="43"/>
    </row>
    <row r="3233" spans="1:14" x14ac:dyDescent="0.25">
      <c r="A3233" s="39"/>
      <c r="B3233" s="40"/>
      <c r="D3233" s="26"/>
      <c r="E3233" s="27"/>
      <c r="H3233" s="41"/>
      <c r="I3233" s="29"/>
      <c r="M3233" s="37"/>
      <c r="N3233" s="43"/>
    </row>
    <row r="3234" spans="1:14" x14ac:dyDescent="0.25">
      <c r="A3234" s="39"/>
      <c r="B3234" s="40"/>
      <c r="D3234" s="26"/>
      <c r="E3234" s="27"/>
      <c r="H3234" s="41"/>
      <c r="I3234" s="29"/>
      <c r="M3234" s="37"/>
      <c r="N3234" s="43"/>
    </row>
    <row r="3235" spans="1:14" x14ac:dyDescent="0.25">
      <c r="A3235" s="39"/>
      <c r="B3235" s="40"/>
      <c r="D3235" s="26"/>
      <c r="E3235" s="27"/>
      <c r="H3235" s="41"/>
      <c r="I3235" s="29"/>
      <c r="M3235" s="37"/>
      <c r="N3235" s="43"/>
    </row>
    <row r="3236" spans="1:14" x14ac:dyDescent="0.25">
      <c r="A3236" s="39"/>
      <c r="B3236" s="40"/>
      <c r="D3236" s="26"/>
      <c r="E3236" s="27"/>
      <c r="H3236" s="41"/>
      <c r="I3236" s="29"/>
      <c r="M3236" s="37"/>
      <c r="N3236" s="43"/>
    </row>
    <row r="3237" spans="1:14" x14ac:dyDescent="0.25">
      <c r="A3237" s="39"/>
      <c r="B3237" s="40"/>
      <c r="D3237" s="26"/>
      <c r="E3237" s="27"/>
      <c r="H3237" s="41"/>
      <c r="I3237" s="29"/>
      <c r="M3237" s="37"/>
      <c r="N3237" s="43"/>
    </row>
    <row r="3238" spans="1:14" x14ac:dyDescent="0.25">
      <c r="A3238" s="39"/>
      <c r="B3238" s="40"/>
      <c r="D3238" s="26"/>
      <c r="E3238" s="27"/>
      <c r="H3238" s="41"/>
      <c r="I3238" s="29"/>
      <c r="M3238" s="37"/>
      <c r="N3238" s="43"/>
    </row>
    <row r="3239" spans="1:14" x14ac:dyDescent="0.25">
      <c r="A3239" s="39"/>
      <c r="B3239" s="40"/>
      <c r="D3239" s="26"/>
      <c r="E3239" s="27"/>
      <c r="H3239" s="41"/>
      <c r="I3239" s="29"/>
      <c r="M3239" s="37"/>
      <c r="N3239" s="43"/>
    </row>
    <row r="3240" spans="1:14" x14ac:dyDescent="0.25">
      <c r="A3240" s="39"/>
      <c r="B3240" s="40"/>
      <c r="D3240" s="26"/>
      <c r="E3240" s="27"/>
      <c r="H3240" s="41"/>
      <c r="I3240" s="29"/>
      <c r="M3240" s="37"/>
      <c r="N3240" s="43"/>
    </row>
    <row r="3241" spans="1:14" x14ac:dyDescent="0.25">
      <c r="A3241" s="39"/>
      <c r="B3241" s="40"/>
      <c r="D3241" s="26"/>
      <c r="E3241" s="27"/>
      <c r="H3241" s="41"/>
      <c r="I3241" s="29"/>
      <c r="M3241" s="37"/>
      <c r="N3241" s="43"/>
    </row>
    <row r="3242" spans="1:14" x14ac:dyDescent="0.25">
      <c r="A3242" s="39"/>
      <c r="B3242" s="40"/>
      <c r="D3242" s="26"/>
      <c r="E3242" s="27"/>
      <c r="H3242" s="41"/>
      <c r="I3242" s="29"/>
      <c r="M3242" s="37"/>
      <c r="N3242" s="43"/>
    </row>
    <row r="3243" spans="1:14" x14ac:dyDescent="0.25">
      <c r="A3243" s="39"/>
      <c r="B3243" s="40"/>
      <c r="D3243" s="26"/>
      <c r="E3243" s="27"/>
      <c r="H3243" s="41"/>
      <c r="I3243" s="29"/>
      <c r="M3243" s="37"/>
      <c r="N3243" s="43"/>
    </row>
    <row r="3244" spans="1:14" x14ac:dyDescent="0.25">
      <c r="A3244" s="39"/>
      <c r="B3244" s="40"/>
      <c r="D3244" s="26"/>
      <c r="E3244" s="27"/>
      <c r="H3244" s="41"/>
      <c r="I3244" s="29"/>
      <c r="M3244" s="37"/>
      <c r="N3244" s="43"/>
    </row>
    <row r="3245" spans="1:14" x14ac:dyDescent="0.25">
      <c r="A3245" s="39"/>
      <c r="B3245" s="40"/>
      <c r="D3245" s="26"/>
      <c r="E3245" s="27"/>
      <c r="H3245" s="41"/>
      <c r="I3245" s="29"/>
      <c r="M3245" s="37"/>
      <c r="N3245" s="43"/>
    </row>
    <row r="3246" spans="1:14" x14ac:dyDescent="0.25">
      <c r="A3246" s="39"/>
      <c r="B3246" s="40"/>
      <c r="D3246" s="26"/>
      <c r="E3246" s="27"/>
      <c r="H3246" s="41"/>
      <c r="I3246" s="29"/>
      <c r="M3246" s="37"/>
      <c r="N3246" s="43"/>
    </row>
    <row r="3247" spans="1:14" x14ac:dyDescent="0.25">
      <c r="A3247" s="39"/>
      <c r="B3247" s="40"/>
      <c r="D3247" s="26"/>
      <c r="E3247" s="27"/>
      <c r="H3247" s="41"/>
      <c r="I3247" s="29"/>
      <c r="M3247" s="37"/>
      <c r="N3247" s="43"/>
    </row>
    <row r="3248" spans="1:14" x14ac:dyDescent="0.25">
      <c r="A3248" s="39"/>
      <c r="B3248" s="40"/>
      <c r="D3248" s="26"/>
      <c r="E3248" s="27"/>
      <c r="H3248" s="41"/>
      <c r="I3248" s="29"/>
      <c r="M3248" s="37"/>
      <c r="N3248" s="43"/>
    </row>
    <row r="3249" spans="1:14" x14ac:dyDescent="0.25">
      <c r="A3249" s="39"/>
      <c r="B3249" s="40"/>
      <c r="D3249" s="26"/>
      <c r="E3249" s="27"/>
      <c r="H3249" s="41"/>
      <c r="I3249" s="29"/>
      <c r="M3249" s="37"/>
      <c r="N3249" s="43"/>
    </row>
    <row r="3250" spans="1:14" x14ac:dyDescent="0.25">
      <c r="A3250" s="39"/>
      <c r="B3250" s="40"/>
      <c r="D3250" s="26"/>
      <c r="E3250" s="27"/>
      <c r="H3250" s="41"/>
      <c r="I3250" s="29"/>
      <c r="M3250" s="37"/>
      <c r="N3250" s="43"/>
    </row>
    <row r="3251" spans="1:14" x14ac:dyDescent="0.25">
      <c r="A3251" s="39"/>
      <c r="B3251" s="40"/>
      <c r="D3251" s="26"/>
      <c r="E3251" s="27"/>
      <c r="H3251" s="41"/>
      <c r="I3251" s="29"/>
      <c r="M3251" s="37"/>
      <c r="N3251" s="43"/>
    </row>
    <row r="3252" spans="1:14" x14ac:dyDescent="0.25">
      <c r="A3252" s="39"/>
      <c r="B3252" s="40"/>
      <c r="D3252" s="26"/>
      <c r="E3252" s="27"/>
      <c r="H3252" s="41"/>
      <c r="I3252" s="29"/>
      <c r="M3252" s="37"/>
      <c r="N3252" s="43"/>
    </row>
    <row r="3253" spans="1:14" x14ac:dyDescent="0.25">
      <c r="A3253" s="39"/>
      <c r="B3253" s="40"/>
      <c r="D3253" s="26"/>
      <c r="E3253" s="27"/>
      <c r="H3253" s="41"/>
      <c r="I3253" s="29"/>
      <c r="M3253" s="37"/>
      <c r="N3253" s="43"/>
    </row>
    <row r="3254" spans="1:14" x14ac:dyDescent="0.25">
      <c r="A3254" s="39"/>
      <c r="B3254" s="40"/>
      <c r="D3254" s="26"/>
      <c r="E3254" s="27"/>
      <c r="H3254" s="41"/>
      <c r="I3254" s="29"/>
      <c r="M3254" s="37"/>
      <c r="N3254" s="43"/>
    </row>
    <row r="3255" spans="1:14" x14ac:dyDescent="0.25">
      <c r="A3255" s="39"/>
      <c r="B3255" s="40"/>
      <c r="D3255" s="26"/>
      <c r="E3255" s="27"/>
      <c r="H3255" s="41"/>
      <c r="I3255" s="29"/>
      <c r="M3255" s="37"/>
      <c r="N3255" s="43"/>
    </row>
    <row r="3256" spans="1:14" x14ac:dyDescent="0.25">
      <c r="A3256" s="39"/>
      <c r="B3256" s="40"/>
      <c r="D3256" s="26"/>
      <c r="E3256" s="27"/>
      <c r="H3256" s="41"/>
      <c r="I3256" s="29"/>
      <c r="M3256" s="37"/>
      <c r="N3256" s="43"/>
    </row>
    <row r="3257" spans="1:14" x14ac:dyDescent="0.25">
      <c r="A3257" s="39"/>
      <c r="B3257" s="40"/>
      <c r="D3257" s="26"/>
      <c r="E3257" s="27"/>
      <c r="H3257" s="41"/>
      <c r="I3257" s="29"/>
      <c r="M3257" s="37"/>
      <c r="N3257" s="43"/>
    </row>
    <row r="3258" spans="1:14" x14ac:dyDescent="0.25">
      <c r="A3258" s="39"/>
      <c r="B3258" s="40"/>
      <c r="D3258" s="26"/>
      <c r="E3258" s="27"/>
      <c r="H3258" s="41"/>
      <c r="I3258" s="29"/>
      <c r="M3258" s="37"/>
      <c r="N3258" s="43"/>
    </row>
    <row r="3259" spans="1:14" x14ac:dyDescent="0.25">
      <c r="A3259" s="39"/>
      <c r="B3259" s="40"/>
      <c r="D3259" s="26"/>
      <c r="E3259" s="27"/>
      <c r="H3259" s="41"/>
      <c r="I3259" s="29"/>
      <c r="M3259" s="37"/>
      <c r="N3259" s="43"/>
    </row>
    <row r="3260" spans="1:14" x14ac:dyDescent="0.25">
      <c r="A3260" s="39"/>
      <c r="B3260" s="40"/>
      <c r="D3260" s="26"/>
      <c r="E3260" s="27"/>
      <c r="H3260" s="41"/>
      <c r="I3260" s="29"/>
      <c r="M3260" s="37"/>
      <c r="N3260" s="43"/>
    </row>
    <row r="3261" spans="1:14" x14ac:dyDescent="0.25">
      <c r="A3261" s="39"/>
      <c r="B3261" s="40"/>
      <c r="D3261" s="26"/>
      <c r="E3261" s="27"/>
      <c r="H3261" s="41"/>
      <c r="I3261" s="29"/>
      <c r="M3261" s="37"/>
      <c r="N3261" s="43"/>
    </row>
    <row r="3262" spans="1:14" x14ac:dyDescent="0.25">
      <c r="A3262" s="39"/>
      <c r="B3262" s="40"/>
      <c r="D3262" s="26"/>
      <c r="E3262" s="27"/>
      <c r="H3262" s="41"/>
      <c r="I3262" s="29"/>
      <c r="M3262" s="37"/>
      <c r="N3262" s="43"/>
    </row>
    <row r="3263" spans="1:14" x14ac:dyDescent="0.25">
      <c r="A3263" s="39"/>
      <c r="B3263" s="40"/>
      <c r="D3263" s="26"/>
      <c r="E3263" s="27"/>
      <c r="H3263" s="41"/>
      <c r="I3263" s="29"/>
      <c r="M3263" s="37"/>
      <c r="N3263" s="43"/>
    </row>
    <row r="3264" spans="1:14" x14ac:dyDescent="0.25">
      <c r="A3264" s="39"/>
      <c r="B3264" s="40"/>
      <c r="D3264" s="26"/>
      <c r="E3264" s="27"/>
      <c r="H3264" s="41"/>
      <c r="I3264" s="29"/>
      <c r="M3264" s="37"/>
      <c r="N3264" s="43"/>
    </row>
    <row r="3265" spans="1:14" x14ac:dyDescent="0.25">
      <c r="A3265" s="39"/>
      <c r="B3265" s="40"/>
      <c r="D3265" s="26"/>
      <c r="E3265" s="27"/>
      <c r="H3265" s="41"/>
      <c r="I3265" s="29"/>
      <c r="M3265" s="37"/>
      <c r="N3265" s="43"/>
    </row>
    <row r="3266" spans="1:14" x14ac:dyDescent="0.25">
      <c r="A3266" s="39"/>
      <c r="B3266" s="40"/>
      <c r="D3266" s="26"/>
      <c r="E3266" s="27"/>
      <c r="H3266" s="41"/>
      <c r="I3266" s="29"/>
      <c r="M3266" s="37"/>
      <c r="N3266" s="43"/>
    </row>
    <row r="3267" spans="1:14" x14ac:dyDescent="0.25">
      <c r="A3267" s="39"/>
      <c r="B3267" s="40"/>
      <c r="D3267" s="26"/>
      <c r="E3267" s="27"/>
      <c r="H3267" s="41"/>
      <c r="I3267" s="29"/>
      <c r="M3267" s="37"/>
      <c r="N3267" s="43"/>
    </row>
    <row r="3268" spans="1:14" x14ac:dyDescent="0.25">
      <c r="A3268" s="39"/>
      <c r="B3268" s="40"/>
      <c r="D3268" s="26"/>
      <c r="E3268" s="27"/>
      <c r="H3268" s="41"/>
      <c r="I3268" s="29"/>
      <c r="M3268" s="37"/>
      <c r="N3268" s="43"/>
    </row>
    <row r="3269" spans="1:14" x14ac:dyDescent="0.25">
      <c r="A3269" s="39"/>
      <c r="B3269" s="40"/>
      <c r="D3269" s="26"/>
      <c r="E3269" s="27"/>
      <c r="H3269" s="41"/>
      <c r="I3269" s="29"/>
      <c r="M3269" s="37"/>
      <c r="N3269" s="43"/>
    </row>
    <row r="3270" spans="1:14" x14ac:dyDescent="0.25">
      <c r="A3270" s="39"/>
      <c r="B3270" s="40"/>
      <c r="D3270" s="26"/>
      <c r="E3270" s="27"/>
      <c r="H3270" s="41"/>
      <c r="I3270" s="29"/>
      <c r="M3270" s="37"/>
      <c r="N3270" s="43"/>
    </row>
    <row r="3271" spans="1:14" x14ac:dyDescent="0.25">
      <c r="A3271" s="39"/>
      <c r="B3271" s="40"/>
      <c r="D3271" s="26"/>
      <c r="E3271" s="27"/>
      <c r="H3271" s="41"/>
      <c r="I3271" s="29"/>
      <c r="M3271" s="37"/>
      <c r="N3271" s="43"/>
    </row>
    <row r="3272" spans="1:14" x14ac:dyDescent="0.25">
      <c r="A3272" s="39"/>
      <c r="B3272" s="40"/>
      <c r="D3272" s="26"/>
      <c r="E3272" s="27"/>
      <c r="H3272" s="41"/>
      <c r="I3272" s="29"/>
      <c r="M3272" s="37"/>
      <c r="N3272" s="43"/>
    </row>
    <row r="3273" spans="1:14" x14ac:dyDescent="0.25">
      <c r="A3273" s="39"/>
      <c r="B3273" s="40"/>
      <c r="D3273" s="26"/>
      <c r="E3273" s="27"/>
      <c r="H3273" s="41"/>
      <c r="I3273" s="29"/>
      <c r="M3273" s="37"/>
      <c r="N3273" s="43"/>
    </row>
    <row r="3274" spans="1:14" x14ac:dyDescent="0.25">
      <c r="A3274" s="39"/>
      <c r="B3274" s="40"/>
      <c r="D3274" s="26"/>
      <c r="E3274" s="27"/>
      <c r="H3274" s="41"/>
      <c r="I3274" s="29"/>
      <c r="M3274" s="37"/>
      <c r="N3274" s="43"/>
    </row>
    <row r="3275" spans="1:14" x14ac:dyDescent="0.25">
      <c r="A3275" s="39"/>
      <c r="B3275" s="40"/>
      <c r="D3275" s="26"/>
      <c r="E3275" s="27"/>
      <c r="H3275" s="41"/>
      <c r="I3275" s="29"/>
      <c r="M3275" s="37"/>
      <c r="N3275" s="43"/>
    </row>
    <row r="3276" spans="1:14" x14ac:dyDescent="0.25">
      <c r="A3276" s="39"/>
      <c r="B3276" s="40"/>
      <c r="D3276" s="26"/>
      <c r="E3276" s="27"/>
      <c r="H3276" s="41"/>
      <c r="I3276" s="29"/>
      <c r="M3276" s="37"/>
      <c r="N3276" s="43"/>
    </row>
    <row r="3277" spans="1:14" x14ac:dyDescent="0.25">
      <c r="A3277" s="39"/>
      <c r="B3277" s="40"/>
      <c r="D3277" s="26"/>
      <c r="E3277" s="27"/>
      <c r="H3277" s="41"/>
      <c r="I3277" s="29"/>
      <c r="M3277" s="37"/>
      <c r="N3277" s="43"/>
    </row>
    <row r="3278" spans="1:14" x14ac:dyDescent="0.25">
      <c r="A3278" s="39"/>
      <c r="B3278" s="40"/>
      <c r="D3278" s="26"/>
      <c r="E3278" s="27"/>
      <c r="H3278" s="41"/>
      <c r="I3278" s="29"/>
      <c r="M3278" s="37"/>
      <c r="N3278" s="43"/>
    </row>
    <row r="3279" spans="1:14" x14ac:dyDescent="0.25">
      <c r="A3279" s="39"/>
      <c r="B3279" s="40"/>
      <c r="D3279" s="26"/>
      <c r="E3279" s="27"/>
      <c r="H3279" s="41"/>
      <c r="I3279" s="29"/>
      <c r="M3279" s="37"/>
      <c r="N3279" s="43"/>
    </row>
    <row r="3280" spans="1:14" x14ac:dyDescent="0.25">
      <c r="A3280" s="39"/>
      <c r="B3280" s="40"/>
      <c r="D3280" s="26"/>
      <c r="E3280" s="27"/>
      <c r="H3280" s="41"/>
      <c r="I3280" s="29"/>
      <c r="M3280" s="37"/>
      <c r="N3280" s="43"/>
    </row>
    <row r="3281" spans="1:14" x14ac:dyDescent="0.25">
      <c r="A3281" s="39"/>
      <c r="B3281" s="40"/>
      <c r="D3281" s="26"/>
      <c r="E3281" s="27"/>
      <c r="H3281" s="41"/>
      <c r="I3281" s="29"/>
      <c r="M3281" s="37"/>
      <c r="N3281" s="43"/>
    </row>
    <row r="3282" spans="1:14" x14ac:dyDescent="0.25">
      <c r="A3282" s="39"/>
      <c r="B3282" s="40"/>
      <c r="D3282" s="26"/>
      <c r="E3282" s="27"/>
      <c r="H3282" s="41"/>
      <c r="I3282" s="29"/>
      <c r="M3282" s="37"/>
      <c r="N3282" s="43"/>
    </row>
    <row r="3283" spans="1:14" x14ac:dyDescent="0.25">
      <c r="A3283" s="39"/>
      <c r="B3283" s="40"/>
      <c r="D3283" s="26"/>
      <c r="E3283" s="27"/>
      <c r="H3283" s="41"/>
      <c r="I3283" s="29"/>
      <c r="M3283" s="37"/>
      <c r="N3283" s="43"/>
    </row>
    <row r="3284" spans="1:14" x14ac:dyDescent="0.25">
      <c r="A3284" s="39"/>
      <c r="B3284" s="40"/>
      <c r="D3284" s="26"/>
      <c r="E3284" s="27"/>
      <c r="H3284" s="41"/>
      <c r="I3284" s="29"/>
      <c r="M3284" s="37"/>
      <c r="N3284" s="43"/>
    </row>
    <row r="3285" spans="1:14" x14ac:dyDescent="0.25">
      <c r="A3285" s="39"/>
      <c r="B3285" s="40"/>
      <c r="D3285" s="26"/>
      <c r="E3285" s="27"/>
      <c r="H3285" s="41"/>
      <c r="I3285" s="29"/>
      <c r="M3285" s="37"/>
      <c r="N3285" s="43"/>
    </row>
    <row r="3286" spans="1:14" x14ac:dyDescent="0.25">
      <c r="A3286" s="39"/>
      <c r="B3286" s="40"/>
      <c r="D3286" s="26"/>
      <c r="E3286" s="27"/>
      <c r="H3286" s="41"/>
      <c r="I3286" s="29"/>
      <c r="M3286" s="37"/>
      <c r="N3286" s="43"/>
    </row>
    <row r="3287" spans="1:14" x14ac:dyDescent="0.25">
      <c r="A3287" s="39"/>
      <c r="B3287" s="40"/>
      <c r="D3287" s="26"/>
      <c r="E3287" s="27"/>
      <c r="H3287" s="41"/>
      <c r="I3287" s="29"/>
      <c r="M3287" s="37"/>
      <c r="N3287" s="43"/>
    </row>
    <row r="3288" spans="1:14" x14ac:dyDescent="0.25">
      <c r="A3288" s="39"/>
      <c r="B3288" s="40"/>
      <c r="D3288" s="26"/>
      <c r="E3288" s="27"/>
      <c r="H3288" s="41"/>
      <c r="I3288" s="29"/>
      <c r="M3288" s="37"/>
      <c r="N3288" s="43"/>
    </row>
    <row r="3289" spans="1:14" x14ac:dyDescent="0.25">
      <c r="A3289" s="39"/>
      <c r="B3289" s="40"/>
      <c r="D3289" s="26"/>
      <c r="E3289" s="27"/>
      <c r="H3289" s="41"/>
      <c r="I3289" s="29"/>
      <c r="M3289" s="37"/>
      <c r="N3289" s="43"/>
    </row>
    <row r="3290" spans="1:14" x14ac:dyDescent="0.25">
      <c r="A3290" s="39"/>
      <c r="B3290" s="40"/>
      <c r="D3290" s="26"/>
      <c r="E3290" s="27"/>
      <c r="H3290" s="41"/>
      <c r="I3290" s="29"/>
      <c r="M3290" s="37"/>
      <c r="N3290" s="43"/>
    </row>
    <row r="3291" spans="1:14" x14ac:dyDescent="0.25">
      <c r="A3291" s="39"/>
      <c r="B3291" s="40"/>
      <c r="D3291" s="26"/>
      <c r="E3291" s="27"/>
      <c r="H3291" s="41"/>
      <c r="I3291" s="29"/>
      <c r="M3291" s="37"/>
      <c r="N3291" s="43"/>
    </row>
    <row r="3292" spans="1:14" x14ac:dyDescent="0.25">
      <c r="A3292" s="39"/>
      <c r="B3292" s="40"/>
      <c r="D3292" s="26"/>
      <c r="E3292" s="27"/>
      <c r="H3292" s="41"/>
      <c r="I3292" s="29"/>
      <c r="M3292" s="37"/>
      <c r="N3292" s="43"/>
    </row>
    <row r="3293" spans="1:14" x14ac:dyDescent="0.25">
      <c r="A3293" s="39"/>
      <c r="B3293" s="40"/>
      <c r="D3293" s="26"/>
      <c r="E3293" s="27"/>
      <c r="H3293" s="41"/>
      <c r="I3293" s="29"/>
      <c r="M3293" s="37"/>
      <c r="N3293" s="43"/>
    </row>
    <row r="3294" spans="1:14" x14ac:dyDescent="0.25">
      <c r="A3294" s="39"/>
      <c r="B3294" s="40"/>
      <c r="D3294" s="26"/>
      <c r="E3294" s="27"/>
      <c r="H3294" s="41"/>
      <c r="I3294" s="29"/>
      <c r="M3294" s="37"/>
      <c r="N3294" s="43"/>
    </row>
    <row r="3295" spans="1:14" x14ac:dyDescent="0.25">
      <c r="A3295" s="39"/>
      <c r="B3295" s="40"/>
      <c r="D3295" s="26"/>
      <c r="E3295" s="27"/>
      <c r="H3295" s="41"/>
      <c r="I3295" s="29"/>
      <c r="M3295" s="37"/>
      <c r="N3295" s="43"/>
    </row>
    <row r="3296" spans="1:14" x14ac:dyDescent="0.25">
      <c r="A3296" s="39"/>
      <c r="B3296" s="40"/>
      <c r="D3296" s="26"/>
      <c r="E3296" s="27"/>
      <c r="H3296" s="41"/>
      <c r="I3296" s="29"/>
      <c r="M3296" s="37"/>
      <c r="N3296" s="43"/>
    </row>
    <row r="3297" spans="1:14" x14ac:dyDescent="0.25">
      <c r="A3297" s="39"/>
      <c r="B3297" s="40"/>
      <c r="D3297" s="26"/>
      <c r="E3297" s="27"/>
      <c r="H3297" s="41"/>
      <c r="I3297" s="29"/>
      <c r="M3297" s="37"/>
      <c r="N3297" s="43"/>
    </row>
    <row r="3298" spans="1:14" x14ac:dyDescent="0.25">
      <c r="A3298" s="39"/>
      <c r="B3298" s="40"/>
      <c r="D3298" s="26"/>
      <c r="E3298" s="27"/>
      <c r="H3298" s="41"/>
      <c r="I3298" s="29"/>
      <c r="M3298" s="37"/>
      <c r="N3298" s="43"/>
    </row>
    <row r="3299" spans="1:14" x14ac:dyDescent="0.25">
      <c r="A3299" s="39"/>
      <c r="B3299" s="40"/>
      <c r="D3299" s="26"/>
      <c r="E3299" s="27"/>
      <c r="H3299" s="41"/>
      <c r="I3299" s="29"/>
      <c r="M3299" s="37"/>
      <c r="N3299" s="43"/>
    </row>
    <row r="3300" spans="1:14" x14ac:dyDescent="0.25">
      <c r="A3300" s="39"/>
      <c r="B3300" s="40"/>
      <c r="D3300" s="26"/>
      <c r="E3300" s="27"/>
      <c r="H3300" s="41"/>
      <c r="I3300" s="29"/>
      <c r="M3300" s="37"/>
      <c r="N3300" s="43"/>
    </row>
    <row r="3301" spans="1:14" x14ac:dyDescent="0.25">
      <c r="A3301" s="39"/>
      <c r="B3301" s="40"/>
      <c r="D3301" s="26"/>
      <c r="E3301" s="27"/>
      <c r="H3301" s="41"/>
      <c r="I3301" s="29"/>
      <c r="M3301" s="37"/>
      <c r="N3301" s="43"/>
    </row>
    <row r="3302" spans="1:14" x14ac:dyDescent="0.25">
      <c r="A3302" s="39"/>
      <c r="B3302" s="40"/>
      <c r="D3302" s="26"/>
      <c r="E3302" s="27"/>
      <c r="H3302" s="41"/>
      <c r="I3302" s="29"/>
      <c r="M3302" s="37"/>
      <c r="N3302" s="43"/>
    </row>
    <row r="3303" spans="1:14" x14ac:dyDescent="0.25">
      <c r="A3303" s="39"/>
      <c r="B3303" s="40"/>
      <c r="D3303" s="26"/>
      <c r="E3303" s="27"/>
      <c r="H3303" s="41"/>
      <c r="I3303" s="29"/>
      <c r="M3303" s="37"/>
      <c r="N3303" s="43"/>
    </row>
    <row r="3304" spans="1:14" x14ac:dyDescent="0.25">
      <c r="A3304" s="39"/>
      <c r="B3304" s="40"/>
      <c r="D3304" s="26"/>
      <c r="E3304" s="27"/>
      <c r="H3304" s="41"/>
      <c r="I3304" s="29"/>
      <c r="M3304" s="37"/>
      <c r="N3304" s="43"/>
    </row>
    <row r="3305" spans="1:14" x14ac:dyDescent="0.25">
      <c r="A3305" s="39"/>
      <c r="B3305" s="40"/>
      <c r="D3305" s="26"/>
      <c r="E3305" s="27"/>
      <c r="H3305" s="41"/>
      <c r="I3305" s="29"/>
      <c r="M3305" s="37"/>
      <c r="N3305" s="43"/>
    </row>
    <row r="3306" spans="1:14" x14ac:dyDescent="0.25">
      <c r="A3306" s="39"/>
      <c r="B3306" s="40"/>
      <c r="D3306" s="26"/>
      <c r="E3306" s="27"/>
      <c r="H3306" s="41"/>
      <c r="I3306" s="29"/>
      <c r="M3306" s="37"/>
      <c r="N3306" s="43"/>
    </row>
    <row r="3307" spans="1:14" x14ac:dyDescent="0.25">
      <c r="A3307" s="39"/>
      <c r="B3307" s="40"/>
      <c r="D3307" s="26"/>
      <c r="E3307" s="27"/>
      <c r="H3307" s="41"/>
      <c r="I3307" s="29"/>
      <c r="M3307" s="37"/>
      <c r="N3307" s="43"/>
    </row>
    <row r="3308" spans="1:14" x14ac:dyDescent="0.25">
      <c r="A3308" s="39"/>
      <c r="B3308" s="40"/>
      <c r="D3308" s="26"/>
      <c r="E3308" s="27"/>
      <c r="H3308" s="41"/>
      <c r="I3308" s="29"/>
      <c r="M3308" s="37"/>
      <c r="N3308" s="43"/>
    </row>
    <row r="3309" spans="1:14" x14ac:dyDescent="0.25">
      <c r="A3309" s="39"/>
      <c r="B3309" s="40"/>
      <c r="D3309" s="26"/>
      <c r="E3309" s="27"/>
      <c r="H3309" s="41"/>
      <c r="I3309" s="29"/>
      <c r="M3309" s="37"/>
      <c r="N3309" s="43"/>
    </row>
    <row r="3310" spans="1:14" x14ac:dyDescent="0.25">
      <c r="A3310" s="39"/>
      <c r="B3310" s="40"/>
      <c r="D3310" s="26"/>
      <c r="E3310" s="27"/>
      <c r="H3310" s="41"/>
      <c r="I3310" s="29"/>
      <c r="M3310" s="37"/>
      <c r="N3310" s="43"/>
    </row>
    <row r="3311" spans="1:14" x14ac:dyDescent="0.25">
      <c r="A3311" s="39"/>
      <c r="B3311" s="40"/>
      <c r="D3311" s="26"/>
      <c r="E3311" s="27"/>
      <c r="H3311" s="41"/>
      <c r="I3311" s="29"/>
      <c r="M3311" s="37"/>
      <c r="N3311" s="43"/>
    </row>
    <row r="3312" spans="1:14" x14ac:dyDescent="0.25">
      <c r="A3312" s="39"/>
      <c r="B3312" s="40"/>
      <c r="D3312" s="26"/>
      <c r="E3312" s="27"/>
      <c r="H3312" s="41"/>
      <c r="I3312" s="29"/>
      <c r="M3312" s="37"/>
      <c r="N3312" s="43"/>
    </row>
    <row r="3313" spans="1:14" x14ac:dyDescent="0.25">
      <c r="A3313" s="39"/>
      <c r="B3313" s="40"/>
      <c r="D3313" s="26"/>
      <c r="E3313" s="27"/>
      <c r="H3313" s="41"/>
      <c r="I3313" s="29"/>
      <c r="M3313" s="37"/>
      <c r="N3313" s="43"/>
    </row>
    <row r="3314" spans="1:14" x14ac:dyDescent="0.25">
      <c r="A3314" s="39"/>
      <c r="B3314" s="40"/>
      <c r="D3314" s="26"/>
      <c r="E3314" s="27"/>
      <c r="H3314" s="41"/>
      <c r="I3314" s="29"/>
      <c r="M3314" s="37"/>
      <c r="N3314" s="43"/>
    </row>
    <row r="3315" spans="1:14" x14ac:dyDescent="0.25">
      <c r="A3315" s="39"/>
      <c r="B3315" s="40"/>
      <c r="D3315" s="26"/>
      <c r="E3315" s="27"/>
      <c r="H3315" s="41"/>
      <c r="I3315" s="29"/>
      <c r="M3315" s="37"/>
      <c r="N3315" s="43"/>
    </row>
    <row r="3316" spans="1:14" x14ac:dyDescent="0.25">
      <c r="A3316" s="39"/>
      <c r="B3316" s="40"/>
      <c r="D3316" s="26"/>
      <c r="E3316" s="27"/>
      <c r="H3316" s="41"/>
      <c r="I3316" s="29"/>
      <c r="M3316" s="37"/>
      <c r="N3316" s="43"/>
    </row>
    <row r="3317" spans="1:14" x14ac:dyDescent="0.25">
      <c r="A3317" s="39"/>
      <c r="B3317" s="40"/>
      <c r="D3317" s="26"/>
      <c r="E3317" s="27"/>
      <c r="H3317" s="41"/>
      <c r="I3317" s="29"/>
      <c r="M3317" s="37"/>
      <c r="N3317" s="43"/>
    </row>
    <row r="3318" spans="1:14" x14ac:dyDescent="0.25">
      <c r="A3318" s="39"/>
      <c r="B3318" s="40"/>
      <c r="D3318" s="26"/>
      <c r="E3318" s="27"/>
      <c r="H3318" s="41"/>
      <c r="I3318" s="29"/>
      <c r="M3318" s="37"/>
      <c r="N3318" s="43"/>
    </row>
    <row r="3319" spans="1:14" x14ac:dyDescent="0.25">
      <c r="A3319" s="39"/>
      <c r="B3319" s="40"/>
      <c r="D3319" s="26"/>
      <c r="E3319" s="27"/>
      <c r="H3319" s="41"/>
      <c r="I3319" s="29"/>
      <c r="M3319" s="37"/>
      <c r="N3319" s="43"/>
    </row>
    <row r="3320" spans="1:14" x14ac:dyDescent="0.25">
      <c r="A3320" s="39"/>
      <c r="B3320" s="40"/>
      <c r="D3320" s="26"/>
      <c r="E3320" s="27"/>
      <c r="H3320" s="41"/>
      <c r="I3320" s="29"/>
      <c r="M3320" s="37"/>
      <c r="N3320" s="43"/>
    </row>
    <row r="3321" spans="1:14" x14ac:dyDescent="0.25">
      <c r="A3321" s="39"/>
      <c r="B3321" s="40"/>
      <c r="D3321" s="26"/>
      <c r="E3321" s="27"/>
      <c r="H3321" s="41"/>
      <c r="I3321" s="29"/>
      <c r="M3321" s="37"/>
      <c r="N3321" s="43"/>
    </row>
    <row r="3322" spans="1:14" x14ac:dyDescent="0.25">
      <c r="A3322" s="39"/>
      <c r="B3322" s="40"/>
      <c r="D3322" s="26"/>
      <c r="E3322" s="27"/>
      <c r="H3322" s="41"/>
      <c r="I3322" s="29"/>
      <c r="M3322" s="37"/>
      <c r="N3322" s="43"/>
    </row>
    <row r="3323" spans="1:14" x14ac:dyDescent="0.25">
      <c r="A3323" s="39"/>
      <c r="B3323" s="40"/>
      <c r="D3323" s="26"/>
      <c r="E3323" s="27"/>
      <c r="H3323" s="41"/>
      <c r="I3323" s="29"/>
      <c r="M3323" s="37"/>
      <c r="N3323" s="43"/>
    </row>
    <row r="3324" spans="1:14" x14ac:dyDescent="0.25">
      <c r="A3324" s="39"/>
      <c r="B3324" s="40"/>
      <c r="D3324" s="26"/>
      <c r="E3324" s="27"/>
      <c r="H3324" s="41"/>
      <c r="I3324" s="29"/>
      <c r="M3324" s="37"/>
      <c r="N3324" s="43"/>
    </row>
    <row r="3325" spans="1:14" x14ac:dyDescent="0.25">
      <c r="A3325" s="39"/>
      <c r="B3325" s="40"/>
      <c r="D3325" s="26"/>
      <c r="E3325" s="27"/>
      <c r="H3325" s="41"/>
      <c r="I3325" s="29"/>
      <c r="M3325" s="37"/>
      <c r="N3325" s="43"/>
    </row>
    <row r="3326" spans="1:14" x14ac:dyDescent="0.25">
      <c r="A3326" s="39"/>
      <c r="B3326" s="40"/>
      <c r="D3326" s="26"/>
      <c r="E3326" s="27"/>
      <c r="H3326" s="41"/>
      <c r="I3326" s="29"/>
      <c r="M3326" s="37"/>
      <c r="N3326" s="43"/>
    </row>
    <row r="3327" spans="1:14" x14ac:dyDescent="0.25">
      <c r="A3327" s="39"/>
      <c r="B3327" s="40"/>
      <c r="D3327" s="26"/>
      <c r="E3327" s="27"/>
      <c r="H3327" s="41"/>
      <c r="I3327" s="29"/>
      <c r="M3327" s="37"/>
      <c r="N3327" s="43"/>
    </row>
    <row r="3328" spans="1:14" x14ac:dyDescent="0.25">
      <c r="A3328" s="39"/>
      <c r="B3328" s="40"/>
      <c r="D3328" s="26"/>
      <c r="E3328" s="27"/>
      <c r="H3328" s="41"/>
      <c r="I3328" s="29"/>
      <c r="M3328" s="37"/>
      <c r="N3328" s="43"/>
    </row>
    <row r="3329" spans="1:14" x14ac:dyDescent="0.25">
      <c r="A3329" s="39"/>
      <c r="B3329" s="40"/>
      <c r="D3329" s="26"/>
      <c r="E3329" s="27"/>
      <c r="H3329" s="41"/>
      <c r="I3329" s="29"/>
      <c r="M3329" s="37"/>
      <c r="N3329" s="43"/>
    </row>
    <row r="3330" spans="1:14" x14ac:dyDescent="0.25">
      <c r="A3330" s="39"/>
      <c r="B3330" s="40"/>
      <c r="D3330" s="26"/>
      <c r="E3330" s="27"/>
      <c r="H3330" s="41"/>
      <c r="I3330" s="29"/>
      <c r="M3330" s="37"/>
      <c r="N3330" s="43"/>
    </row>
    <row r="3331" spans="1:14" x14ac:dyDescent="0.25">
      <c r="A3331" s="39"/>
      <c r="B3331" s="40"/>
      <c r="D3331" s="26"/>
      <c r="E3331" s="27"/>
      <c r="H3331" s="41"/>
      <c r="I3331" s="29"/>
      <c r="M3331" s="37"/>
      <c r="N3331" s="43"/>
    </row>
    <row r="3332" spans="1:14" x14ac:dyDescent="0.25">
      <c r="A3332" s="39"/>
      <c r="B3332" s="40"/>
      <c r="D3332" s="26"/>
      <c r="E3332" s="27"/>
      <c r="H3332" s="41"/>
      <c r="I3332" s="29"/>
      <c r="M3332" s="37"/>
      <c r="N3332" s="43"/>
    </row>
    <row r="3333" spans="1:14" x14ac:dyDescent="0.25">
      <c r="A3333" s="39"/>
      <c r="B3333" s="40"/>
      <c r="D3333" s="26"/>
      <c r="E3333" s="27"/>
      <c r="H3333" s="41"/>
      <c r="I3333" s="29"/>
      <c r="M3333" s="37"/>
      <c r="N3333" s="43"/>
    </row>
    <row r="3334" spans="1:14" x14ac:dyDescent="0.25">
      <c r="A3334" s="39"/>
      <c r="B3334" s="40"/>
      <c r="D3334" s="26"/>
      <c r="E3334" s="27"/>
      <c r="H3334" s="41"/>
      <c r="I3334" s="29"/>
      <c r="M3334" s="37"/>
      <c r="N3334" s="43"/>
    </row>
    <row r="3335" spans="1:14" x14ac:dyDescent="0.25">
      <c r="A3335" s="39"/>
      <c r="B3335" s="40"/>
      <c r="D3335" s="26"/>
      <c r="E3335" s="27"/>
      <c r="H3335" s="41"/>
      <c r="I3335" s="29"/>
      <c r="M3335" s="37"/>
      <c r="N3335" s="43"/>
    </row>
    <row r="3336" spans="1:14" x14ac:dyDescent="0.25">
      <c r="A3336" s="39"/>
      <c r="B3336" s="40"/>
      <c r="D3336" s="26"/>
      <c r="E3336" s="27"/>
      <c r="H3336" s="41"/>
      <c r="I3336" s="29"/>
      <c r="M3336" s="37"/>
      <c r="N3336" s="43"/>
    </row>
    <row r="3337" spans="1:14" x14ac:dyDescent="0.25">
      <c r="A3337" s="39"/>
      <c r="B3337" s="40"/>
      <c r="D3337" s="26"/>
      <c r="E3337" s="27"/>
      <c r="H3337" s="41"/>
      <c r="I3337" s="29"/>
      <c r="M3337" s="37"/>
      <c r="N3337" s="43"/>
    </row>
    <row r="3338" spans="1:14" x14ac:dyDescent="0.25">
      <c r="A3338" s="39"/>
      <c r="B3338" s="40"/>
      <c r="D3338" s="26"/>
      <c r="E3338" s="27"/>
      <c r="H3338" s="41"/>
      <c r="I3338" s="29"/>
      <c r="M3338" s="37"/>
      <c r="N3338" s="43"/>
    </row>
    <row r="3339" spans="1:14" x14ac:dyDescent="0.25">
      <c r="A3339" s="39"/>
      <c r="B3339" s="40"/>
      <c r="D3339" s="26"/>
      <c r="E3339" s="27"/>
      <c r="H3339" s="41"/>
      <c r="I3339" s="29"/>
      <c r="M3339" s="37"/>
      <c r="N3339" s="43"/>
    </row>
    <row r="3340" spans="1:14" x14ac:dyDescent="0.25">
      <c r="A3340" s="39"/>
      <c r="B3340" s="40"/>
      <c r="D3340" s="26"/>
      <c r="E3340" s="27"/>
      <c r="H3340" s="41"/>
      <c r="I3340" s="29"/>
      <c r="M3340" s="37"/>
      <c r="N3340" s="43"/>
    </row>
    <row r="3341" spans="1:14" x14ac:dyDescent="0.25">
      <c r="A3341" s="39"/>
      <c r="B3341" s="40"/>
      <c r="D3341" s="26"/>
      <c r="E3341" s="27"/>
      <c r="H3341" s="41"/>
      <c r="I3341" s="29"/>
      <c r="M3341" s="37"/>
      <c r="N3341" s="43"/>
    </row>
    <row r="3342" spans="1:14" x14ac:dyDescent="0.25">
      <c r="A3342" s="39"/>
      <c r="B3342" s="40"/>
      <c r="D3342" s="26"/>
      <c r="E3342" s="27"/>
      <c r="H3342" s="41"/>
      <c r="I3342" s="29"/>
      <c r="M3342" s="37"/>
      <c r="N3342" s="43"/>
    </row>
    <row r="3343" spans="1:14" x14ac:dyDescent="0.25">
      <c r="A3343" s="39"/>
      <c r="B3343" s="40"/>
      <c r="D3343" s="26"/>
      <c r="E3343" s="27"/>
      <c r="H3343" s="41"/>
      <c r="I3343" s="29"/>
      <c r="M3343" s="37"/>
      <c r="N3343" s="43"/>
    </row>
    <row r="3344" spans="1:14" x14ac:dyDescent="0.25">
      <c r="A3344" s="39"/>
      <c r="B3344" s="40"/>
      <c r="D3344" s="26"/>
      <c r="E3344" s="27"/>
      <c r="H3344" s="41"/>
      <c r="I3344" s="29"/>
      <c r="M3344" s="37"/>
      <c r="N3344" s="43"/>
    </row>
    <row r="3345" spans="1:14" x14ac:dyDescent="0.25">
      <c r="A3345" s="39"/>
      <c r="B3345" s="40"/>
      <c r="D3345" s="26"/>
      <c r="E3345" s="27"/>
      <c r="H3345" s="41"/>
      <c r="I3345" s="29"/>
      <c r="M3345" s="37"/>
      <c r="N3345" s="43"/>
    </row>
    <row r="3346" spans="1:14" x14ac:dyDescent="0.25">
      <c r="A3346" s="39"/>
      <c r="B3346" s="40"/>
      <c r="D3346" s="26"/>
      <c r="E3346" s="27"/>
      <c r="H3346" s="41"/>
      <c r="I3346" s="29"/>
      <c r="M3346" s="37"/>
      <c r="N3346" s="43"/>
    </row>
    <row r="3347" spans="1:14" x14ac:dyDescent="0.25">
      <c r="A3347" s="39"/>
      <c r="B3347" s="40"/>
      <c r="D3347" s="26"/>
      <c r="E3347" s="27"/>
      <c r="H3347" s="41"/>
      <c r="I3347" s="29"/>
      <c r="M3347" s="37"/>
      <c r="N3347" s="43"/>
    </row>
    <row r="3348" spans="1:14" x14ac:dyDescent="0.25">
      <c r="A3348" s="39"/>
      <c r="B3348" s="40"/>
      <c r="D3348" s="26"/>
      <c r="E3348" s="27"/>
      <c r="H3348" s="41"/>
      <c r="I3348" s="29"/>
      <c r="M3348" s="37"/>
      <c r="N3348" s="43"/>
    </row>
    <row r="3349" spans="1:14" x14ac:dyDescent="0.25">
      <c r="A3349" s="39"/>
      <c r="B3349" s="40"/>
      <c r="D3349" s="26"/>
      <c r="E3349" s="27"/>
      <c r="H3349" s="41"/>
      <c r="I3349" s="29"/>
      <c r="M3349" s="37"/>
      <c r="N3349" s="43"/>
    </row>
    <row r="3350" spans="1:14" x14ac:dyDescent="0.25">
      <c r="A3350" s="39"/>
      <c r="B3350" s="40"/>
      <c r="D3350" s="26"/>
      <c r="E3350" s="27"/>
      <c r="H3350" s="41"/>
      <c r="I3350" s="29"/>
      <c r="M3350" s="37"/>
      <c r="N3350" s="43"/>
    </row>
    <row r="3351" spans="1:14" x14ac:dyDescent="0.25">
      <c r="A3351" s="39"/>
      <c r="B3351" s="40"/>
      <c r="D3351" s="26"/>
      <c r="E3351" s="27"/>
      <c r="H3351" s="41"/>
      <c r="I3351" s="29"/>
      <c r="M3351" s="37"/>
      <c r="N3351" s="43"/>
    </row>
    <row r="3352" spans="1:14" x14ac:dyDescent="0.25">
      <c r="A3352" s="39"/>
      <c r="B3352" s="40"/>
      <c r="D3352" s="26"/>
      <c r="E3352" s="27"/>
      <c r="H3352" s="41"/>
      <c r="I3352" s="29"/>
      <c r="M3352" s="37"/>
      <c r="N3352" s="43"/>
    </row>
    <row r="3353" spans="1:14" x14ac:dyDescent="0.25">
      <c r="A3353" s="39"/>
      <c r="B3353" s="40"/>
      <c r="D3353" s="26"/>
      <c r="E3353" s="27"/>
      <c r="H3353" s="41"/>
      <c r="I3353" s="29"/>
      <c r="M3353" s="37"/>
      <c r="N3353" s="43"/>
    </row>
    <row r="3354" spans="1:14" x14ac:dyDescent="0.25">
      <c r="A3354" s="39"/>
      <c r="B3354" s="40"/>
      <c r="D3354" s="26"/>
      <c r="E3354" s="27"/>
      <c r="H3354" s="41"/>
      <c r="I3354" s="29"/>
      <c r="M3354" s="37"/>
      <c r="N3354" s="43"/>
    </row>
    <row r="3355" spans="1:14" x14ac:dyDescent="0.25">
      <c r="A3355" s="39"/>
      <c r="B3355" s="40"/>
      <c r="D3355" s="26"/>
      <c r="E3355" s="27"/>
      <c r="H3355" s="41"/>
      <c r="I3355" s="29"/>
      <c r="M3355" s="37"/>
      <c r="N3355" s="43"/>
    </row>
    <row r="3356" spans="1:14" x14ac:dyDescent="0.25">
      <c r="A3356" s="39"/>
      <c r="B3356" s="40"/>
      <c r="D3356" s="26"/>
      <c r="E3356" s="27"/>
      <c r="H3356" s="41"/>
      <c r="I3356" s="29"/>
      <c r="M3356" s="37"/>
      <c r="N3356" s="43"/>
    </row>
    <row r="3357" spans="1:14" x14ac:dyDescent="0.25">
      <c r="A3357" s="39"/>
      <c r="B3357" s="40"/>
      <c r="D3357" s="26"/>
      <c r="E3357" s="27"/>
      <c r="H3357" s="41"/>
      <c r="I3357" s="29"/>
      <c r="M3357" s="37"/>
      <c r="N3357" s="43"/>
    </row>
    <row r="3358" spans="1:14" x14ac:dyDescent="0.25">
      <c r="A3358" s="39"/>
      <c r="B3358" s="40"/>
      <c r="D3358" s="26"/>
      <c r="E3358" s="27"/>
      <c r="H3358" s="41"/>
      <c r="I3358" s="29"/>
      <c r="M3358" s="37"/>
      <c r="N3358" s="43"/>
    </row>
    <row r="3359" spans="1:14" x14ac:dyDescent="0.25">
      <c r="A3359" s="39"/>
      <c r="B3359" s="40"/>
      <c r="D3359" s="26"/>
      <c r="E3359" s="27"/>
      <c r="H3359" s="41"/>
      <c r="I3359" s="29"/>
      <c r="M3359" s="37"/>
      <c r="N3359" s="43"/>
    </row>
    <row r="3360" spans="1:14" x14ac:dyDescent="0.25">
      <c r="A3360" s="39"/>
      <c r="B3360" s="40"/>
      <c r="D3360" s="26"/>
      <c r="E3360" s="27"/>
      <c r="H3360" s="41"/>
      <c r="I3360" s="29"/>
      <c r="M3360" s="37"/>
      <c r="N3360" s="43"/>
    </row>
    <row r="3361" spans="1:14" x14ac:dyDescent="0.25">
      <c r="A3361" s="39"/>
      <c r="B3361" s="40"/>
      <c r="D3361" s="26"/>
      <c r="E3361" s="27"/>
      <c r="H3361" s="41"/>
      <c r="I3361" s="29"/>
      <c r="M3361" s="37"/>
      <c r="N3361" s="43"/>
    </row>
    <row r="3362" spans="1:14" x14ac:dyDescent="0.25">
      <c r="A3362" s="39"/>
      <c r="B3362" s="40"/>
      <c r="D3362" s="26"/>
      <c r="E3362" s="27"/>
      <c r="H3362" s="41"/>
      <c r="I3362" s="29"/>
      <c r="M3362" s="37"/>
      <c r="N3362" s="43"/>
    </row>
    <row r="3363" spans="1:14" x14ac:dyDescent="0.25">
      <c r="A3363" s="39"/>
      <c r="B3363" s="40"/>
      <c r="D3363" s="26"/>
      <c r="E3363" s="27"/>
      <c r="H3363" s="41"/>
      <c r="I3363" s="29"/>
      <c r="M3363" s="37"/>
      <c r="N3363" s="43"/>
    </row>
    <row r="3364" spans="1:14" x14ac:dyDescent="0.25">
      <c r="A3364" s="39"/>
      <c r="B3364" s="40"/>
      <c r="D3364" s="26"/>
      <c r="E3364" s="27"/>
      <c r="H3364" s="41"/>
      <c r="I3364" s="29"/>
      <c r="M3364" s="37"/>
      <c r="N3364" s="43"/>
    </row>
    <row r="3365" spans="1:14" x14ac:dyDescent="0.25">
      <c r="A3365" s="39"/>
      <c r="B3365" s="40"/>
      <c r="D3365" s="26"/>
      <c r="E3365" s="27"/>
      <c r="H3365" s="41"/>
      <c r="I3365" s="29"/>
      <c r="M3365" s="37"/>
      <c r="N3365" s="43"/>
    </row>
    <row r="3366" spans="1:14" x14ac:dyDescent="0.25">
      <c r="A3366" s="39"/>
      <c r="B3366" s="40"/>
      <c r="D3366" s="26"/>
      <c r="E3366" s="27"/>
      <c r="H3366" s="41"/>
      <c r="I3366" s="29"/>
      <c r="M3366" s="37"/>
      <c r="N3366" s="43"/>
    </row>
    <row r="3367" spans="1:14" x14ac:dyDescent="0.25">
      <c r="A3367" s="39"/>
      <c r="B3367" s="40"/>
      <c r="D3367" s="26"/>
      <c r="E3367" s="27"/>
      <c r="H3367" s="41"/>
      <c r="I3367" s="29"/>
      <c r="M3367" s="37"/>
      <c r="N3367" s="43"/>
    </row>
    <row r="3368" spans="1:14" x14ac:dyDescent="0.25">
      <c r="A3368" s="39"/>
      <c r="B3368" s="40"/>
      <c r="D3368" s="26"/>
      <c r="E3368" s="27"/>
      <c r="H3368" s="41"/>
      <c r="I3368" s="29"/>
      <c r="M3368" s="37"/>
      <c r="N3368" s="43"/>
    </row>
    <row r="3369" spans="1:14" x14ac:dyDescent="0.25">
      <c r="A3369" s="39"/>
      <c r="B3369" s="40"/>
      <c r="D3369" s="26"/>
      <c r="E3369" s="27"/>
      <c r="H3369" s="41"/>
      <c r="I3369" s="29"/>
      <c r="M3369" s="37"/>
      <c r="N3369" s="43"/>
    </row>
    <row r="3370" spans="1:14" x14ac:dyDescent="0.25">
      <c r="A3370" s="39"/>
      <c r="B3370" s="40"/>
      <c r="D3370" s="26"/>
      <c r="E3370" s="27"/>
      <c r="H3370" s="41"/>
      <c r="I3370" s="29"/>
      <c r="M3370" s="37"/>
      <c r="N3370" s="43"/>
    </row>
    <row r="3371" spans="1:14" x14ac:dyDescent="0.25">
      <c r="A3371" s="39"/>
      <c r="B3371" s="40"/>
      <c r="D3371" s="26"/>
      <c r="E3371" s="27"/>
      <c r="H3371" s="41"/>
      <c r="I3371" s="29"/>
      <c r="M3371" s="37"/>
      <c r="N3371" s="43"/>
    </row>
    <row r="3372" spans="1:14" x14ac:dyDescent="0.25">
      <c r="A3372" s="39"/>
      <c r="B3372" s="40"/>
      <c r="D3372" s="26"/>
      <c r="E3372" s="27"/>
      <c r="H3372" s="41"/>
      <c r="I3372" s="29"/>
      <c r="M3372" s="37"/>
      <c r="N3372" s="43"/>
    </row>
    <row r="3373" spans="1:14" x14ac:dyDescent="0.25">
      <c r="A3373" s="39"/>
      <c r="B3373" s="40"/>
      <c r="D3373" s="26"/>
      <c r="E3373" s="27"/>
      <c r="H3373" s="41"/>
      <c r="I3373" s="29"/>
      <c r="M3373" s="37"/>
      <c r="N3373" s="43"/>
    </row>
    <row r="3374" spans="1:14" x14ac:dyDescent="0.25">
      <c r="A3374" s="39"/>
      <c r="B3374" s="40"/>
      <c r="D3374" s="26"/>
      <c r="E3374" s="27"/>
      <c r="H3374" s="41"/>
      <c r="I3374" s="29"/>
      <c r="M3374" s="37"/>
      <c r="N3374" s="43"/>
    </row>
    <row r="3375" spans="1:14" x14ac:dyDescent="0.25">
      <c r="A3375" s="39"/>
      <c r="B3375" s="40"/>
      <c r="D3375" s="26"/>
      <c r="E3375" s="27"/>
      <c r="H3375" s="41"/>
      <c r="I3375" s="29"/>
      <c r="M3375" s="37"/>
      <c r="N3375" s="43"/>
    </row>
    <row r="3376" spans="1:14" x14ac:dyDescent="0.25">
      <c r="A3376" s="39"/>
      <c r="B3376" s="40"/>
      <c r="D3376" s="26"/>
      <c r="E3376" s="27"/>
      <c r="H3376" s="41"/>
      <c r="I3376" s="29"/>
      <c r="M3376" s="37"/>
      <c r="N3376" s="43"/>
    </row>
    <row r="3377" spans="1:14" x14ac:dyDescent="0.25">
      <c r="A3377" s="39"/>
      <c r="B3377" s="40"/>
      <c r="D3377" s="26"/>
      <c r="E3377" s="27"/>
      <c r="H3377" s="41"/>
      <c r="I3377" s="29"/>
      <c r="M3377" s="37"/>
      <c r="N3377" s="43"/>
    </row>
    <row r="3378" spans="1:14" x14ac:dyDescent="0.25">
      <c r="A3378" s="39"/>
      <c r="B3378" s="40"/>
      <c r="D3378" s="26"/>
      <c r="E3378" s="27"/>
      <c r="H3378" s="41"/>
      <c r="I3378" s="29"/>
      <c r="M3378" s="37"/>
      <c r="N3378" s="43"/>
    </row>
    <row r="3379" spans="1:14" x14ac:dyDescent="0.25">
      <c r="A3379" s="39"/>
      <c r="B3379" s="40"/>
      <c r="D3379" s="26"/>
      <c r="E3379" s="27"/>
      <c r="H3379" s="41"/>
      <c r="I3379" s="29"/>
      <c r="M3379" s="37"/>
      <c r="N3379" s="43"/>
    </row>
    <row r="3380" spans="1:14" x14ac:dyDescent="0.25">
      <c r="A3380" s="39"/>
      <c r="B3380" s="40"/>
      <c r="D3380" s="26"/>
      <c r="E3380" s="27"/>
      <c r="H3380" s="41"/>
      <c r="I3380" s="29"/>
      <c r="M3380" s="37"/>
      <c r="N3380" s="43"/>
    </row>
    <row r="3381" spans="1:14" x14ac:dyDescent="0.25">
      <c r="A3381" s="39"/>
      <c r="B3381" s="40"/>
      <c r="D3381" s="26"/>
      <c r="E3381" s="27"/>
      <c r="H3381" s="41"/>
      <c r="I3381" s="29"/>
      <c r="M3381" s="37"/>
      <c r="N3381" s="43"/>
    </row>
    <row r="3382" spans="1:14" x14ac:dyDescent="0.25">
      <c r="A3382" s="39"/>
      <c r="B3382" s="40"/>
      <c r="D3382" s="26"/>
      <c r="E3382" s="27"/>
      <c r="H3382" s="41"/>
      <c r="I3382" s="29"/>
      <c r="M3382" s="37"/>
      <c r="N3382" s="43"/>
    </row>
    <row r="3383" spans="1:14" x14ac:dyDescent="0.25">
      <c r="A3383" s="39"/>
      <c r="B3383" s="40"/>
      <c r="D3383" s="26"/>
      <c r="E3383" s="27"/>
      <c r="H3383" s="41"/>
      <c r="I3383" s="29"/>
      <c r="M3383" s="37"/>
      <c r="N3383" s="43"/>
    </row>
    <row r="3384" spans="1:14" x14ac:dyDescent="0.25">
      <c r="A3384" s="39"/>
      <c r="B3384" s="40"/>
      <c r="D3384" s="26"/>
      <c r="E3384" s="27"/>
      <c r="H3384" s="41"/>
      <c r="I3384" s="29"/>
      <c r="M3384" s="37"/>
      <c r="N3384" s="43"/>
    </row>
    <row r="3385" spans="1:14" x14ac:dyDescent="0.25">
      <c r="A3385" s="39"/>
      <c r="B3385" s="40"/>
      <c r="D3385" s="26"/>
      <c r="E3385" s="27"/>
      <c r="H3385" s="41"/>
      <c r="I3385" s="29"/>
      <c r="M3385" s="37"/>
      <c r="N3385" s="43"/>
    </row>
    <row r="3386" spans="1:14" x14ac:dyDescent="0.25">
      <c r="A3386" s="39"/>
      <c r="B3386" s="40"/>
      <c r="D3386" s="26"/>
      <c r="E3386" s="27"/>
      <c r="H3386" s="41"/>
      <c r="I3386" s="29"/>
      <c r="M3386" s="37"/>
      <c r="N3386" s="43"/>
    </row>
    <row r="3387" spans="1:14" x14ac:dyDescent="0.25">
      <c r="A3387" s="39"/>
      <c r="B3387" s="40"/>
      <c r="D3387" s="26"/>
      <c r="E3387" s="27"/>
      <c r="H3387" s="41"/>
      <c r="I3387" s="29"/>
      <c r="M3387" s="37"/>
      <c r="N3387" s="43"/>
    </row>
    <row r="3388" spans="1:14" x14ac:dyDescent="0.25">
      <c r="A3388" s="39"/>
      <c r="B3388" s="40"/>
      <c r="D3388" s="26"/>
      <c r="E3388" s="27"/>
      <c r="H3388" s="41"/>
      <c r="I3388" s="29"/>
      <c r="M3388" s="37"/>
      <c r="N3388" s="43"/>
    </row>
    <row r="3389" spans="1:14" x14ac:dyDescent="0.25">
      <c r="A3389" s="39"/>
      <c r="B3389" s="40"/>
      <c r="D3389" s="26"/>
      <c r="E3389" s="27"/>
      <c r="H3389" s="41"/>
      <c r="I3389" s="29"/>
      <c r="M3389" s="37"/>
      <c r="N3389" s="43"/>
    </row>
    <row r="3390" spans="1:14" x14ac:dyDescent="0.25">
      <c r="A3390" s="39"/>
      <c r="B3390" s="40"/>
      <c r="D3390" s="26"/>
      <c r="E3390" s="27"/>
      <c r="H3390" s="41"/>
      <c r="I3390" s="29"/>
      <c r="M3390" s="37"/>
      <c r="N3390" s="43"/>
    </row>
    <row r="3391" spans="1:14" x14ac:dyDescent="0.25">
      <c r="A3391" s="39"/>
      <c r="B3391" s="40"/>
      <c r="D3391" s="26"/>
      <c r="E3391" s="27"/>
      <c r="H3391" s="41"/>
      <c r="I3391" s="29"/>
      <c r="M3391" s="37"/>
      <c r="N3391" s="43"/>
    </row>
    <row r="3392" spans="1:14" x14ac:dyDescent="0.25">
      <c r="A3392" s="39"/>
      <c r="B3392" s="40"/>
      <c r="D3392" s="26"/>
      <c r="E3392" s="27"/>
      <c r="H3392" s="41"/>
      <c r="I3392" s="29"/>
      <c r="M3392" s="37"/>
      <c r="N3392" s="43"/>
    </row>
    <row r="3393" spans="1:14" x14ac:dyDescent="0.25">
      <c r="A3393" s="39"/>
      <c r="B3393" s="40"/>
      <c r="D3393" s="26"/>
      <c r="E3393" s="27"/>
      <c r="H3393" s="41"/>
      <c r="I3393" s="29"/>
      <c r="M3393" s="37"/>
      <c r="N3393" s="43"/>
    </row>
    <row r="3394" spans="1:14" x14ac:dyDescent="0.25">
      <c r="A3394" s="39"/>
      <c r="B3394" s="40"/>
      <c r="D3394" s="26"/>
      <c r="E3394" s="27"/>
      <c r="H3394" s="41"/>
      <c r="I3394" s="29"/>
      <c r="M3394" s="37"/>
      <c r="N3394" s="43"/>
    </row>
    <row r="3395" spans="1:14" x14ac:dyDescent="0.25">
      <c r="A3395" s="39"/>
      <c r="B3395" s="40"/>
      <c r="D3395" s="26"/>
      <c r="E3395" s="27"/>
      <c r="H3395" s="41"/>
      <c r="I3395" s="29"/>
      <c r="M3395" s="37"/>
      <c r="N3395" s="43"/>
    </row>
    <row r="3396" spans="1:14" x14ac:dyDescent="0.25">
      <c r="A3396" s="39"/>
      <c r="B3396" s="40"/>
      <c r="D3396" s="26"/>
      <c r="E3396" s="27"/>
      <c r="H3396" s="41"/>
      <c r="I3396" s="29"/>
      <c r="M3396" s="37"/>
      <c r="N3396" s="43"/>
    </row>
    <row r="3397" spans="1:14" x14ac:dyDescent="0.25">
      <c r="A3397" s="39"/>
      <c r="B3397" s="40"/>
      <c r="D3397" s="26"/>
      <c r="E3397" s="27"/>
      <c r="H3397" s="41"/>
      <c r="I3397" s="29"/>
      <c r="M3397" s="37"/>
      <c r="N3397" s="43"/>
    </row>
    <row r="3398" spans="1:14" x14ac:dyDescent="0.25">
      <c r="A3398" s="39"/>
      <c r="B3398" s="40"/>
      <c r="D3398" s="26"/>
      <c r="E3398" s="27"/>
      <c r="H3398" s="41"/>
      <c r="I3398" s="29"/>
      <c r="M3398" s="37"/>
      <c r="N3398" s="43"/>
    </row>
    <row r="3399" spans="1:14" x14ac:dyDescent="0.25">
      <c r="A3399" s="39"/>
      <c r="B3399" s="40"/>
      <c r="D3399" s="26"/>
      <c r="E3399" s="27"/>
      <c r="H3399" s="41"/>
      <c r="I3399" s="29"/>
      <c r="M3399" s="37"/>
      <c r="N3399" s="43"/>
    </row>
    <row r="3400" spans="1:14" x14ac:dyDescent="0.25">
      <c r="A3400" s="39"/>
      <c r="B3400" s="40"/>
      <c r="D3400" s="26"/>
      <c r="E3400" s="27"/>
      <c r="H3400" s="41"/>
      <c r="I3400" s="29"/>
      <c r="M3400" s="37"/>
      <c r="N3400" s="43"/>
    </row>
    <row r="3401" spans="1:14" x14ac:dyDescent="0.25">
      <c r="A3401" s="39"/>
      <c r="B3401" s="40"/>
      <c r="D3401" s="26"/>
      <c r="E3401" s="27"/>
      <c r="H3401" s="41"/>
      <c r="I3401" s="29"/>
      <c r="M3401" s="37"/>
      <c r="N3401" s="43"/>
    </row>
    <row r="3402" spans="1:14" x14ac:dyDescent="0.25">
      <c r="A3402" s="39"/>
      <c r="B3402" s="40"/>
      <c r="D3402" s="26"/>
      <c r="E3402" s="27"/>
      <c r="H3402" s="41"/>
      <c r="I3402" s="29"/>
      <c r="M3402" s="37"/>
      <c r="N3402" s="43"/>
    </row>
    <row r="3403" spans="1:14" x14ac:dyDescent="0.25">
      <c r="A3403" s="39"/>
      <c r="B3403" s="40"/>
      <c r="D3403" s="26"/>
      <c r="E3403" s="27"/>
      <c r="H3403" s="41"/>
      <c r="I3403" s="29"/>
      <c r="M3403" s="37"/>
      <c r="N3403" s="43"/>
    </row>
    <row r="3404" spans="1:14" x14ac:dyDescent="0.25">
      <c r="A3404" s="39"/>
      <c r="B3404" s="40"/>
      <c r="D3404" s="26"/>
      <c r="E3404" s="27"/>
      <c r="H3404" s="41"/>
      <c r="I3404" s="29"/>
      <c r="M3404" s="37"/>
      <c r="N3404" s="43"/>
    </row>
    <row r="3405" spans="1:14" x14ac:dyDescent="0.25">
      <c r="A3405" s="39"/>
      <c r="B3405" s="40"/>
      <c r="D3405" s="26"/>
      <c r="E3405" s="27"/>
      <c r="H3405" s="41"/>
      <c r="I3405" s="29"/>
      <c r="M3405" s="37"/>
      <c r="N3405" s="43"/>
    </row>
    <row r="3406" spans="1:14" x14ac:dyDescent="0.25">
      <c r="A3406" s="39"/>
      <c r="B3406" s="40"/>
      <c r="D3406" s="26"/>
      <c r="E3406" s="27"/>
      <c r="H3406" s="41"/>
      <c r="I3406" s="29"/>
      <c r="M3406" s="37"/>
      <c r="N3406" s="43"/>
    </row>
    <row r="3407" spans="1:14" x14ac:dyDescent="0.25">
      <c r="A3407" s="39"/>
      <c r="B3407" s="40"/>
      <c r="D3407" s="26"/>
      <c r="E3407" s="27"/>
      <c r="H3407" s="41"/>
      <c r="I3407" s="29"/>
      <c r="M3407" s="37"/>
      <c r="N3407" s="43"/>
    </row>
    <row r="3408" spans="1:14" x14ac:dyDescent="0.25">
      <c r="A3408" s="39"/>
      <c r="B3408" s="40"/>
      <c r="D3408" s="26"/>
      <c r="E3408" s="27"/>
      <c r="H3408" s="41"/>
      <c r="I3408" s="29"/>
      <c r="M3408" s="37"/>
      <c r="N3408" s="43"/>
    </row>
    <row r="3409" spans="1:14" x14ac:dyDescent="0.25">
      <c r="A3409" s="39"/>
      <c r="B3409" s="40"/>
      <c r="D3409" s="26"/>
      <c r="E3409" s="27"/>
      <c r="H3409" s="41"/>
      <c r="I3409" s="29"/>
      <c r="M3409" s="37"/>
      <c r="N3409" s="43"/>
    </row>
    <row r="3410" spans="1:14" x14ac:dyDescent="0.25">
      <c r="A3410" s="39"/>
      <c r="B3410" s="40"/>
      <c r="D3410" s="26"/>
      <c r="E3410" s="27"/>
      <c r="H3410" s="41"/>
      <c r="I3410" s="29"/>
      <c r="M3410" s="37"/>
      <c r="N3410" s="43"/>
    </row>
    <row r="3411" spans="1:14" x14ac:dyDescent="0.25">
      <c r="A3411" s="39"/>
      <c r="B3411" s="40"/>
      <c r="D3411" s="26"/>
      <c r="E3411" s="27"/>
      <c r="H3411" s="41"/>
      <c r="I3411" s="29"/>
      <c r="M3411" s="37"/>
      <c r="N3411" s="43"/>
    </row>
    <row r="3412" spans="1:14" x14ac:dyDescent="0.25">
      <c r="A3412" s="39"/>
      <c r="B3412" s="40"/>
      <c r="D3412" s="26"/>
      <c r="E3412" s="27"/>
      <c r="H3412" s="41"/>
      <c r="I3412" s="29"/>
      <c r="M3412" s="37"/>
      <c r="N3412" s="43"/>
    </row>
    <row r="3413" spans="1:14" x14ac:dyDescent="0.25">
      <c r="A3413" s="39"/>
      <c r="B3413" s="40"/>
      <c r="D3413" s="26"/>
      <c r="E3413" s="27"/>
      <c r="H3413" s="41"/>
      <c r="I3413" s="29"/>
      <c r="M3413" s="37"/>
      <c r="N3413" s="43"/>
    </row>
    <row r="3414" spans="1:14" x14ac:dyDescent="0.25">
      <c r="A3414" s="39"/>
      <c r="B3414" s="40"/>
      <c r="D3414" s="26"/>
      <c r="E3414" s="27"/>
      <c r="H3414" s="41"/>
      <c r="I3414" s="29"/>
      <c r="M3414" s="37"/>
      <c r="N3414" s="43"/>
    </row>
    <row r="3415" spans="1:14" x14ac:dyDescent="0.25">
      <c r="A3415" s="39"/>
      <c r="B3415" s="40"/>
      <c r="D3415" s="26"/>
      <c r="E3415" s="27"/>
      <c r="H3415" s="41"/>
      <c r="I3415" s="29"/>
      <c r="M3415" s="37"/>
      <c r="N3415" s="43"/>
    </row>
    <row r="3416" spans="1:14" x14ac:dyDescent="0.25">
      <c r="A3416" s="39"/>
      <c r="B3416" s="40"/>
      <c r="D3416" s="26"/>
      <c r="E3416" s="27"/>
      <c r="H3416" s="41"/>
      <c r="I3416" s="29"/>
      <c r="M3416" s="37"/>
      <c r="N3416" s="43"/>
    </row>
    <row r="3417" spans="1:14" x14ac:dyDescent="0.25">
      <c r="A3417" s="39"/>
      <c r="B3417" s="40"/>
      <c r="D3417" s="26"/>
      <c r="E3417" s="27"/>
      <c r="H3417" s="41"/>
      <c r="I3417" s="29"/>
      <c r="M3417" s="37"/>
      <c r="N3417" s="43"/>
    </row>
    <row r="3418" spans="1:14" x14ac:dyDescent="0.25">
      <c r="A3418" s="39"/>
      <c r="B3418" s="40"/>
      <c r="D3418" s="26"/>
      <c r="E3418" s="27"/>
      <c r="H3418" s="41"/>
      <c r="I3418" s="29"/>
      <c r="M3418" s="37"/>
      <c r="N3418" s="43"/>
    </row>
    <row r="3419" spans="1:14" x14ac:dyDescent="0.25">
      <c r="A3419" s="39"/>
      <c r="B3419" s="40"/>
      <c r="D3419" s="26"/>
      <c r="E3419" s="27"/>
      <c r="H3419" s="41"/>
      <c r="I3419" s="29"/>
      <c r="M3419" s="37"/>
      <c r="N3419" s="43"/>
    </row>
    <row r="3420" spans="1:14" x14ac:dyDescent="0.25">
      <c r="A3420" s="39"/>
      <c r="B3420" s="40"/>
      <c r="D3420" s="26"/>
      <c r="E3420" s="27"/>
      <c r="H3420" s="41"/>
      <c r="I3420" s="29"/>
      <c r="M3420" s="37"/>
      <c r="N3420" s="43"/>
    </row>
    <row r="3421" spans="1:14" x14ac:dyDescent="0.25">
      <c r="A3421" s="39"/>
      <c r="B3421" s="40"/>
      <c r="D3421" s="26"/>
      <c r="E3421" s="27"/>
      <c r="H3421" s="41"/>
      <c r="I3421" s="29"/>
      <c r="M3421" s="37"/>
      <c r="N3421" s="43"/>
    </row>
    <row r="3422" spans="1:14" x14ac:dyDescent="0.25">
      <c r="A3422" s="39"/>
      <c r="B3422" s="40"/>
      <c r="D3422" s="26"/>
      <c r="E3422" s="27"/>
      <c r="H3422" s="41"/>
      <c r="I3422" s="29"/>
      <c r="M3422" s="37"/>
      <c r="N3422" s="43"/>
    </row>
    <row r="3423" spans="1:14" x14ac:dyDescent="0.25">
      <c r="A3423" s="39"/>
      <c r="B3423" s="40"/>
      <c r="D3423" s="26"/>
      <c r="E3423" s="27"/>
      <c r="H3423" s="41"/>
      <c r="I3423" s="29"/>
      <c r="M3423" s="37"/>
      <c r="N3423" s="43"/>
    </row>
    <row r="3424" spans="1:14" x14ac:dyDescent="0.25">
      <c r="A3424" s="39"/>
      <c r="B3424" s="40"/>
      <c r="D3424" s="26"/>
      <c r="E3424" s="27"/>
      <c r="H3424" s="41"/>
      <c r="I3424" s="29"/>
      <c r="M3424" s="37"/>
      <c r="N3424" s="43"/>
    </row>
    <row r="3425" spans="1:14" x14ac:dyDescent="0.25">
      <c r="A3425" s="39"/>
      <c r="B3425" s="40"/>
      <c r="D3425" s="26"/>
      <c r="E3425" s="27"/>
      <c r="H3425" s="41"/>
      <c r="I3425" s="29"/>
      <c r="M3425" s="37"/>
      <c r="N3425" s="43"/>
    </row>
    <row r="3426" spans="1:14" x14ac:dyDescent="0.25">
      <c r="A3426" s="39"/>
      <c r="B3426" s="40"/>
      <c r="D3426" s="26"/>
      <c r="E3426" s="27"/>
      <c r="H3426" s="41"/>
      <c r="I3426" s="29"/>
      <c r="M3426" s="37"/>
      <c r="N3426" s="43"/>
    </row>
    <row r="3427" spans="1:14" x14ac:dyDescent="0.25">
      <c r="A3427" s="39"/>
      <c r="B3427" s="40"/>
      <c r="D3427" s="26"/>
      <c r="E3427" s="27"/>
      <c r="H3427" s="41"/>
      <c r="I3427" s="29"/>
      <c r="M3427" s="37"/>
      <c r="N3427" s="43"/>
    </row>
    <row r="3428" spans="1:14" x14ac:dyDescent="0.25">
      <c r="A3428" s="39"/>
      <c r="B3428" s="40"/>
      <c r="D3428" s="26"/>
      <c r="E3428" s="27"/>
      <c r="H3428" s="41"/>
      <c r="I3428" s="29"/>
      <c r="M3428" s="37"/>
      <c r="N3428" s="43"/>
    </row>
    <row r="3429" spans="1:14" x14ac:dyDescent="0.25">
      <c r="A3429" s="39"/>
      <c r="B3429" s="40"/>
      <c r="D3429" s="26"/>
      <c r="E3429" s="27"/>
      <c r="H3429" s="41"/>
      <c r="I3429" s="29"/>
      <c r="M3429" s="37"/>
      <c r="N3429" s="43"/>
    </row>
    <row r="3430" spans="1:14" x14ac:dyDescent="0.25">
      <c r="A3430" s="39"/>
      <c r="B3430" s="40"/>
      <c r="D3430" s="26"/>
      <c r="E3430" s="27"/>
      <c r="H3430" s="41"/>
      <c r="I3430" s="29"/>
      <c r="M3430" s="37"/>
      <c r="N3430" s="43"/>
    </row>
    <row r="3431" spans="1:14" x14ac:dyDescent="0.25">
      <c r="A3431" s="39"/>
      <c r="B3431" s="40"/>
      <c r="D3431" s="26"/>
      <c r="E3431" s="27"/>
      <c r="H3431" s="41"/>
      <c r="I3431" s="29"/>
      <c r="M3431" s="37"/>
      <c r="N3431" s="43"/>
    </row>
    <row r="3432" spans="1:14" x14ac:dyDescent="0.25">
      <c r="A3432" s="39"/>
      <c r="B3432" s="40"/>
      <c r="D3432" s="26"/>
      <c r="E3432" s="27"/>
      <c r="H3432" s="41"/>
      <c r="I3432" s="29"/>
      <c r="M3432" s="37"/>
      <c r="N3432" s="43"/>
    </row>
    <row r="3433" spans="1:14" x14ac:dyDescent="0.25">
      <c r="A3433" s="39"/>
      <c r="B3433" s="40"/>
      <c r="D3433" s="26"/>
      <c r="E3433" s="27"/>
      <c r="H3433" s="41"/>
      <c r="I3433" s="29"/>
      <c r="M3433" s="37"/>
      <c r="N3433" s="43"/>
    </row>
    <row r="3434" spans="1:14" x14ac:dyDescent="0.25">
      <c r="A3434" s="39"/>
      <c r="B3434" s="40"/>
      <c r="D3434" s="26"/>
      <c r="E3434" s="27"/>
      <c r="H3434" s="41"/>
      <c r="I3434" s="29"/>
      <c r="M3434" s="37"/>
      <c r="N3434" s="43"/>
    </row>
    <row r="3435" spans="1:14" x14ac:dyDescent="0.25">
      <c r="A3435" s="39"/>
      <c r="B3435" s="40"/>
      <c r="D3435" s="26"/>
      <c r="E3435" s="27"/>
      <c r="H3435" s="41"/>
      <c r="I3435" s="29"/>
      <c r="M3435" s="37"/>
      <c r="N3435" s="43"/>
    </row>
    <row r="3436" spans="1:14" x14ac:dyDescent="0.25">
      <c r="A3436" s="39"/>
      <c r="B3436" s="40"/>
      <c r="D3436" s="26"/>
      <c r="E3436" s="27"/>
      <c r="H3436" s="41"/>
      <c r="I3436" s="29"/>
      <c r="M3436" s="37"/>
      <c r="N3436" s="43"/>
    </row>
    <row r="3437" spans="1:14" x14ac:dyDescent="0.25">
      <c r="A3437" s="39"/>
      <c r="B3437" s="40"/>
      <c r="D3437" s="26"/>
      <c r="E3437" s="27"/>
      <c r="H3437" s="41"/>
      <c r="I3437" s="29"/>
      <c r="M3437" s="37"/>
      <c r="N3437" s="43"/>
    </row>
    <row r="3438" spans="1:14" x14ac:dyDescent="0.25">
      <c r="A3438" s="39"/>
      <c r="B3438" s="40"/>
      <c r="D3438" s="26"/>
      <c r="E3438" s="27"/>
      <c r="H3438" s="41"/>
      <c r="I3438" s="29"/>
      <c r="M3438" s="37"/>
      <c r="N3438" s="43"/>
    </row>
    <row r="3439" spans="1:14" x14ac:dyDescent="0.25">
      <c r="A3439" s="39"/>
      <c r="B3439" s="40"/>
      <c r="D3439" s="26"/>
      <c r="E3439" s="27"/>
      <c r="H3439" s="41"/>
      <c r="I3439" s="29"/>
      <c r="M3439" s="37"/>
      <c r="N3439" s="43"/>
    </row>
    <row r="3440" spans="1:14" x14ac:dyDescent="0.25">
      <c r="A3440" s="39"/>
      <c r="B3440" s="40"/>
      <c r="D3440" s="26"/>
      <c r="E3440" s="27"/>
      <c r="H3440" s="41"/>
      <c r="I3440" s="29"/>
      <c r="M3440" s="37"/>
      <c r="N3440" s="43"/>
    </row>
    <row r="3441" spans="1:14" x14ac:dyDescent="0.25">
      <c r="A3441" s="39"/>
      <c r="B3441" s="40"/>
      <c r="D3441" s="26"/>
      <c r="E3441" s="27"/>
      <c r="H3441" s="41"/>
      <c r="I3441" s="29"/>
      <c r="M3441" s="37"/>
      <c r="N3441" s="43"/>
    </row>
    <row r="3442" spans="1:14" x14ac:dyDescent="0.25">
      <c r="A3442" s="39"/>
      <c r="B3442" s="40"/>
      <c r="D3442" s="26"/>
      <c r="E3442" s="27"/>
      <c r="H3442" s="41"/>
      <c r="I3442" s="29"/>
      <c r="M3442" s="37"/>
      <c r="N3442" s="43"/>
    </row>
    <row r="3443" spans="1:14" x14ac:dyDescent="0.25">
      <c r="A3443" s="39"/>
      <c r="B3443" s="40"/>
      <c r="D3443" s="26"/>
      <c r="E3443" s="27"/>
      <c r="H3443" s="41"/>
      <c r="I3443" s="29"/>
      <c r="M3443" s="37"/>
      <c r="N3443" s="43"/>
    </row>
    <row r="3444" spans="1:14" x14ac:dyDescent="0.25">
      <c r="A3444" s="39"/>
      <c r="B3444" s="40"/>
      <c r="D3444" s="26"/>
      <c r="E3444" s="27"/>
      <c r="H3444" s="41"/>
      <c r="I3444" s="29"/>
      <c r="M3444" s="37"/>
      <c r="N3444" s="43"/>
    </row>
    <row r="3445" spans="1:14" x14ac:dyDescent="0.25">
      <c r="A3445" s="39"/>
      <c r="B3445" s="40"/>
      <c r="D3445" s="26"/>
      <c r="E3445" s="27"/>
      <c r="H3445" s="41"/>
      <c r="I3445" s="29"/>
      <c r="M3445" s="37"/>
      <c r="N3445" s="43"/>
    </row>
    <row r="3446" spans="1:14" x14ac:dyDescent="0.25">
      <c r="A3446" s="39"/>
      <c r="B3446" s="40"/>
      <c r="D3446" s="26"/>
      <c r="E3446" s="27"/>
      <c r="H3446" s="41"/>
      <c r="I3446" s="29"/>
      <c r="M3446" s="37"/>
      <c r="N3446" s="43"/>
    </row>
    <row r="3447" spans="1:14" x14ac:dyDescent="0.25">
      <c r="A3447" s="39"/>
      <c r="B3447" s="40"/>
      <c r="D3447" s="26"/>
      <c r="E3447" s="27"/>
      <c r="H3447" s="41"/>
      <c r="I3447" s="29"/>
      <c r="M3447" s="37"/>
      <c r="N3447" s="43"/>
    </row>
    <row r="3448" spans="1:14" x14ac:dyDescent="0.25">
      <c r="A3448" s="39"/>
      <c r="B3448" s="40"/>
      <c r="D3448" s="26"/>
      <c r="E3448" s="27"/>
      <c r="H3448" s="41"/>
      <c r="I3448" s="29"/>
      <c r="M3448" s="37"/>
      <c r="N3448" s="43"/>
    </row>
    <row r="3449" spans="1:14" x14ac:dyDescent="0.25">
      <c r="A3449" s="39"/>
      <c r="B3449" s="40"/>
      <c r="D3449" s="26"/>
      <c r="E3449" s="27"/>
      <c r="H3449" s="41"/>
      <c r="I3449" s="29"/>
      <c r="M3449" s="37"/>
      <c r="N3449" s="43"/>
    </row>
    <row r="3450" spans="1:14" x14ac:dyDescent="0.25">
      <c r="A3450" s="39"/>
      <c r="B3450" s="40"/>
      <c r="D3450" s="26"/>
      <c r="E3450" s="27"/>
      <c r="H3450" s="41"/>
      <c r="I3450" s="29"/>
      <c r="M3450" s="37"/>
      <c r="N3450" s="43"/>
    </row>
    <row r="3451" spans="1:14" x14ac:dyDescent="0.25">
      <c r="A3451" s="39"/>
      <c r="B3451" s="40"/>
      <c r="D3451" s="26"/>
      <c r="E3451" s="27"/>
      <c r="H3451" s="41"/>
      <c r="I3451" s="29"/>
      <c r="M3451" s="37"/>
      <c r="N3451" s="43"/>
    </row>
    <row r="3452" spans="1:14" x14ac:dyDescent="0.25">
      <c r="A3452" s="39"/>
      <c r="B3452" s="40"/>
      <c r="D3452" s="26"/>
      <c r="E3452" s="27"/>
      <c r="H3452" s="41"/>
      <c r="I3452" s="29"/>
      <c r="M3452" s="37"/>
      <c r="N3452" s="43"/>
    </row>
    <row r="3453" spans="1:14" x14ac:dyDescent="0.25">
      <c r="A3453" s="39"/>
      <c r="B3453" s="40"/>
      <c r="D3453" s="26"/>
      <c r="E3453" s="27"/>
      <c r="H3453" s="41"/>
      <c r="I3453" s="29"/>
      <c r="M3453" s="37"/>
      <c r="N3453" s="43"/>
    </row>
    <row r="3454" spans="1:14" x14ac:dyDescent="0.25">
      <c r="A3454" s="39"/>
      <c r="B3454" s="40"/>
      <c r="D3454" s="26"/>
      <c r="E3454" s="27"/>
      <c r="H3454" s="41"/>
      <c r="I3454" s="29"/>
      <c r="M3454" s="37"/>
      <c r="N3454" s="43"/>
    </row>
    <row r="3455" spans="1:14" x14ac:dyDescent="0.25">
      <c r="A3455" s="39"/>
      <c r="B3455" s="40"/>
      <c r="D3455" s="26"/>
      <c r="E3455" s="27"/>
      <c r="H3455" s="41"/>
      <c r="I3455" s="29"/>
      <c r="M3455" s="37"/>
      <c r="N3455" s="43"/>
    </row>
    <row r="3456" spans="1:14" x14ac:dyDescent="0.25">
      <c r="A3456" s="39"/>
      <c r="B3456" s="40"/>
      <c r="D3456" s="26"/>
      <c r="E3456" s="27"/>
      <c r="H3456" s="41"/>
      <c r="I3456" s="29"/>
      <c r="M3456" s="37"/>
      <c r="N3456" s="43"/>
    </row>
    <row r="3457" spans="1:14" x14ac:dyDescent="0.25">
      <c r="A3457" s="39"/>
      <c r="B3457" s="40"/>
      <c r="D3457" s="26"/>
      <c r="E3457" s="27"/>
      <c r="H3457" s="41"/>
      <c r="I3457" s="29"/>
      <c r="M3457" s="37"/>
      <c r="N3457" s="43"/>
    </row>
    <row r="3458" spans="1:14" x14ac:dyDescent="0.25">
      <c r="A3458" s="39"/>
      <c r="B3458" s="40"/>
      <c r="D3458" s="26"/>
      <c r="E3458" s="27"/>
      <c r="H3458" s="41"/>
      <c r="I3458" s="29"/>
      <c r="M3458" s="37"/>
      <c r="N3458" s="43"/>
    </row>
    <row r="3459" spans="1:14" x14ac:dyDescent="0.25">
      <c r="A3459" s="39"/>
      <c r="B3459" s="40"/>
      <c r="D3459" s="26"/>
      <c r="E3459" s="27"/>
      <c r="H3459" s="41"/>
      <c r="I3459" s="29"/>
      <c r="M3459" s="37"/>
      <c r="N3459" s="43"/>
    </row>
    <row r="3460" spans="1:14" x14ac:dyDescent="0.25">
      <c r="A3460" s="39"/>
      <c r="B3460" s="40"/>
      <c r="D3460" s="26"/>
      <c r="E3460" s="27"/>
      <c r="H3460" s="41"/>
      <c r="I3460" s="29"/>
      <c r="M3460" s="37"/>
      <c r="N3460" s="43"/>
    </row>
    <row r="3461" spans="1:14" x14ac:dyDescent="0.25">
      <c r="A3461" s="39"/>
      <c r="B3461" s="40"/>
      <c r="D3461" s="26"/>
      <c r="E3461" s="27"/>
      <c r="H3461" s="41"/>
      <c r="I3461" s="29"/>
      <c r="M3461" s="37"/>
      <c r="N3461" s="43"/>
    </row>
    <row r="3462" spans="1:14" x14ac:dyDescent="0.25">
      <c r="A3462" s="39"/>
      <c r="B3462" s="40"/>
      <c r="D3462" s="26"/>
      <c r="E3462" s="27"/>
      <c r="H3462" s="41"/>
      <c r="I3462" s="29"/>
      <c r="M3462" s="37"/>
      <c r="N3462" s="43"/>
    </row>
    <row r="3463" spans="1:14" x14ac:dyDescent="0.25">
      <c r="A3463" s="39"/>
      <c r="B3463" s="40"/>
      <c r="D3463" s="26"/>
      <c r="E3463" s="27"/>
      <c r="H3463" s="41"/>
      <c r="I3463" s="29"/>
      <c r="M3463" s="37"/>
      <c r="N3463" s="43"/>
    </row>
    <row r="3464" spans="1:14" x14ac:dyDescent="0.25">
      <c r="A3464" s="39"/>
      <c r="B3464" s="40"/>
      <c r="D3464" s="26"/>
      <c r="E3464" s="27"/>
      <c r="H3464" s="41"/>
      <c r="I3464" s="29"/>
      <c r="M3464" s="37"/>
      <c r="N3464" s="43"/>
    </row>
    <row r="3465" spans="1:14" x14ac:dyDescent="0.25">
      <c r="A3465" s="39"/>
      <c r="B3465" s="40"/>
      <c r="D3465" s="26"/>
      <c r="E3465" s="27"/>
      <c r="H3465" s="41"/>
      <c r="I3465" s="29"/>
      <c r="M3465" s="37"/>
      <c r="N3465" s="43"/>
    </row>
    <row r="3466" spans="1:14" x14ac:dyDescent="0.25">
      <c r="A3466" s="39"/>
      <c r="B3466" s="40"/>
      <c r="D3466" s="26"/>
      <c r="E3466" s="27"/>
      <c r="H3466" s="41"/>
      <c r="I3466" s="29"/>
      <c r="M3466" s="37"/>
      <c r="N3466" s="43"/>
    </row>
    <row r="3467" spans="1:14" x14ac:dyDescent="0.25">
      <c r="A3467" s="39"/>
      <c r="B3467" s="40"/>
      <c r="D3467" s="26"/>
      <c r="E3467" s="27"/>
      <c r="H3467" s="41"/>
      <c r="I3467" s="29"/>
      <c r="M3467" s="37"/>
      <c r="N3467" s="43"/>
    </row>
    <row r="3468" spans="1:14" x14ac:dyDescent="0.25">
      <c r="A3468" s="39"/>
      <c r="B3468" s="40"/>
      <c r="D3468" s="26"/>
      <c r="E3468" s="27"/>
      <c r="H3468" s="41"/>
      <c r="I3468" s="29"/>
      <c r="M3468" s="37"/>
      <c r="N3468" s="43"/>
    </row>
    <row r="3469" spans="1:14" x14ac:dyDescent="0.25">
      <c r="A3469" s="39"/>
      <c r="B3469" s="40"/>
      <c r="D3469" s="26"/>
      <c r="E3469" s="27"/>
      <c r="H3469" s="41"/>
      <c r="I3469" s="29"/>
      <c r="M3469" s="37"/>
      <c r="N3469" s="43"/>
    </row>
    <row r="3470" spans="1:14" x14ac:dyDescent="0.25">
      <c r="A3470" s="39"/>
      <c r="B3470" s="40"/>
      <c r="D3470" s="26"/>
      <c r="E3470" s="27"/>
      <c r="H3470" s="41"/>
      <c r="I3470" s="29"/>
      <c r="M3470" s="37"/>
      <c r="N3470" s="43"/>
    </row>
    <row r="3471" spans="1:14" x14ac:dyDescent="0.25">
      <c r="A3471" s="39"/>
      <c r="B3471" s="40"/>
      <c r="D3471" s="26"/>
      <c r="E3471" s="27"/>
      <c r="H3471" s="41"/>
      <c r="I3471" s="29"/>
      <c r="M3471" s="37"/>
      <c r="N3471" s="43"/>
    </row>
    <row r="3472" spans="1:14" x14ac:dyDescent="0.25">
      <c r="A3472" s="39"/>
      <c r="B3472" s="40"/>
      <c r="D3472" s="26"/>
      <c r="E3472" s="27"/>
      <c r="H3472" s="41"/>
      <c r="I3472" s="29"/>
      <c r="M3472" s="37"/>
      <c r="N3472" s="43"/>
    </row>
    <row r="3473" spans="1:14" x14ac:dyDescent="0.25">
      <c r="A3473" s="39"/>
      <c r="B3473" s="40"/>
      <c r="D3473" s="26"/>
      <c r="E3473" s="27"/>
      <c r="H3473" s="41"/>
      <c r="I3473" s="29"/>
      <c r="M3473" s="37"/>
      <c r="N3473" s="43"/>
    </row>
    <row r="3474" spans="1:14" x14ac:dyDescent="0.25">
      <c r="A3474" s="39"/>
      <c r="B3474" s="40"/>
      <c r="D3474" s="26"/>
      <c r="E3474" s="27"/>
      <c r="H3474" s="41"/>
      <c r="I3474" s="29"/>
      <c r="M3474" s="37"/>
      <c r="N3474" s="43"/>
    </row>
    <row r="3475" spans="1:14" x14ac:dyDescent="0.25">
      <c r="A3475" s="39"/>
      <c r="B3475" s="40"/>
      <c r="D3475" s="26"/>
      <c r="E3475" s="27"/>
      <c r="H3475" s="41"/>
      <c r="I3475" s="29"/>
      <c r="M3475" s="37"/>
      <c r="N3475" s="43"/>
    </row>
    <row r="3476" spans="1:14" x14ac:dyDescent="0.25">
      <c r="A3476" s="39"/>
      <c r="B3476" s="40"/>
      <c r="D3476" s="26"/>
      <c r="E3476" s="27"/>
      <c r="H3476" s="41"/>
      <c r="I3476" s="29"/>
      <c r="M3476" s="37"/>
      <c r="N3476" s="43"/>
    </row>
    <row r="3477" spans="1:14" x14ac:dyDescent="0.25">
      <c r="A3477" s="39"/>
      <c r="B3477" s="40"/>
      <c r="D3477" s="26"/>
      <c r="E3477" s="27"/>
      <c r="H3477" s="41"/>
      <c r="I3477" s="29"/>
      <c r="M3477" s="37"/>
      <c r="N3477" s="43"/>
    </row>
    <row r="3478" spans="1:14" x14ac:dyDescent="0.25">
      <c r="A3478" s="39"/>
      <c r="B3478" s="40"/>
      <c r="D3478" s="26"/>
      <c r="E3478" s="27"/>
      <c r="H3478" s="41"/>
      <c r="I3478" s="29"/>
      <c r="M3478" s="37"/>
      <c r="N3478" s="43"/>
    </row>
    <row r="3479" spans="1:14" x14ac:dyDescent="0.25">
      <c r="A3479" s="39"/>
      <c r="B3479" s="40"/>
      <c r="D3479" s="26"/>
      <c r="E3479" s="27"/>
      <c r="H3479" s="41"/>
      <c r="I3479" s="29"/>
      <c r="M3479" s="37"/>
      <c r="N3479" s="43"/>
    </row>
    <row r="3480" spans="1:14" x14ac:dyDescent="0.25">
      <c r="A3480" s="39"/>
      <c r="B3480" s="40"/>
      <c r="D3480" s="26"/>
      <c r="E3480" s="27"/>
      <c r="H3480" s="41"/>
      <c r="I3480" s="29"/>
      <c r="M3480" s="37"/>
      <c r="N3480" s="43"/>
    </row>
    <row r="3481" spans="1:14" x14ac:dyDescent="0.25">
      <c r="A3481" s="39"/>
      <c r="B3481" s="40"/>
      <c r="D3481" s="26"/>
      <c r="E3481" s="27"/>
      <c r="H3481" s="41"/>
      <c r="I3481" s="29"/>
      <c r="M3481" s="37"/>
      <c r="N3481" s="43"/>
    </row>
    <row r="3482" spans="1:14" x14ac:dyDescent="0.25">
      <c r="A3482" s="39"/>
      <c r="B3482" s="40"/>
      <c r="D3482" s="26"/>
      <c r="E3482" s="27"/>
      <c r="H3482" s="41"/>
      <c r="I3482" s="29"/>
      <c r="M3482" s="37"/>
      <c r="N3482" s="43"/>
    </row>
    <row r="3483" spans="1:14" x14ac:dyDescent="0.25">
      <c r="A3483" s="39"/>
      <c r="B3483" s="40"/>
      <c r="D3483" s="26"/>
      <c r="E3483" s="27"/>
      <c r="H3483" s="41"/>
      <c r="I3483" s="29"/>
      <c r="M3483" s="37"/>
      <c r="N3483" s="43"/>
    </row>
    <row r="3484" spans="1:14" x14ac:dyDescent="0.25">
      <c r="A3484" s="39"/>
      <c r="B3484" s="40"/>
      <c r="D3484" s="26"/>
      <c r="E3484" s="27"/>
      <c r="H3484" s="41"/>
      <c r="I3484" s="29"/>
      <c r="M3484" s="37"/>
      <c r="N3484" s="43"/>
    </row>
    <row r="3485" spans="1:14" x14ac:dyDescent="0.25">
      <c r="A3485" s="39"/>
      <c r="B3485" s="40"/>
      <c r="D3485" s="26"/>
      <c r="E3485" s="27"/>
      <c r="H3485" s="41"/>
      <c r="I3485" s="29"/>
      <c r="M3485" s="37"/>
      <c r="N3485" s="43"/>
    </row>
    <row r="3486" spans="1:14" x14ac:dyDescent="0.25">
      <c r="A3486" s="39"/>
      <c r="B3486" s="40"/>
      <c r="D3486" s="26"/>
      <c r="E3486" s="27"/>
      <c r="H3486" s="41"/>
      <c r="I3486" s="29"/>
      <c r="M3486" s="37"/>
      <c r="N3486" s="43"/>
    </row>
    <row r="3487" spans="1:14" x14ac:dyDescent="0.25">
      <c r="A3487" s="39"/>
      <c r="B3487" s="40"/>
      <c r="D3487" s="26"/>
      <c r="E3487" s="27"/>
      <c r="H3487" s="41"/>
      <c r="I3487" s="29"/>
      <c r="M3487" s="37"/>
      <c r="N3487" s="43"/>
    </row>
    <row r="3488" spans="1:14" x14ac:dyDescent="0.25">
      <c r="A3488" s="39"/>
      <c r="B3488" s="40"/>
      <c r="D3488" s="26"/>
      <c r="E3488" s="27"/>
      <c r="H3488" s="41"/>
      <c r="I3488" s="29"/>
      <c r="M3488" s="37"/>
      <c r="N3488" s="43"/>
    </row>
    <row r="3489" spans="1:14" x14ac:dyDescent="0.25">
      <c r="A3489" s="39"/>
      <c r="B3489" s="40"/>
      <c r="D3489" s="26"/>
      <c r="E3489" s="27"/>
      <c r="H3489" s="41"/>
      <c r="I3489" s="29"/>
      <c r="M3489" s="37"/>
      <c r="N3489" s="43"/>
    </row>
    <row r="3490" spans="1:14" x14ac:dyDescent="0.25">
      <c r="A3490" s="39"/>
      <c r="B3490" s="40"/>
      <c r="D3490" s="26"/>
      <c r="E3490" s="27"/>
      <c r="H3490" s="41"/>
      <c r="I3490" s="29"/>
      <c r="M3490" s="37"/>
      <c r="N3490" s="43"/>
    </row>
    <row r="3491" spans="1:14" x14ac:dyDescent="0.25">
      <c r="A3491" s="39"/>
      <c r="B3491" s="40"/>
      <c r="D3491" s="26"/>
      <c r="E3491" s="27"/>
      <c r="H3491" s="41"/>
      <c r="I3491" s="29"/>
      <c r="M3491" s="37"/>
      <c r="N3491" s="43"/>
    </row>
    <row r="3492" spans="1:14" x14ac:dyDescent="0.25">
      <c r="A3492" s="39"/>
      <c r="B3492" s="40"/>
      <c r="D3492" s="26"/>
      <c r="E3492" s="27"/>
      <c r="H3492" s="41"/>
      <c r="I3492" s="29"/>
      <c r="M3492" s="37"/>
      <c r="N3492" s="43"/>
    </row>
    <row r="3493" spans="1:14" x14ac:dyDescent="0.25">
      <c r="A3493" s="39"/>
      <c r="B3493" s="40"/>
      <c r="D3493" s="26"/>
      <c r="E3493" s="27"/>
      <c r="H3493" s="41"/>
      <c r="I3493" s="29"/>
      <c r="M3493" s="37"/>
      <c r="N3493" s="43"/>
    </row>
    <row r="3494" spans="1:14" x14ac:dyDescent="0.25">
      <c r="A3494" s="39"/>
      <c r="B3494" s="40"/>
      <c r="D3494" s="26"/>
      <c r="E3494" s="27"/>
      <c r="H3494" s="41"/>
      <c r="I3494" s="29"/>
      <c r="M3494" s="37"/>
      <c r="N3494" s="43"/>
    </row>
    <row r="3495" spans="1:14" x14ac:dyDescent="0.25">
      <c r="A3495" s="39"/>
      <c r="B3495" s="40"/>
      <c r="D3495" s="26"/>
      <c r="E3495" s="27"/>
      <c r="H3495" s="41"/>
      <c r="I3495" s="29"/>
      <c r="M3495" s="37"/>
      <c r="N3495" s="43"/>
    </row>
    <row r="3496" spans="1:14" x14ac:dyDescent="0.25">
      <c r="A3496" s="39"/>
      <c r="B3496" s="40"/>
      <c r="D3496" s="26"/>
      <c r="E3496" s="27"/>
      <c r="H3496" s="41"/>
      <c r="I3496" s="29"/>
      <c r="M3496" s="37"/>
      <c r="N3496" s="43"/>
    </row>
    <row r="3497" spans="1:14" x14ac:dyDescent="0.25">
      <c r="A3497" s="39"/>
      <c r="B3497" s="40"/>
      <c r="D3497" s="26"/>
      <c r="E3497" s="27"/>
      <c r="H3497" s="41"/>
      <c r="I3497" s="29"/>
      <c r="M3497" s="37"/>
      <c r="N3497" s="43"/>
    </row>
    <row r="3498" spans="1:14" x14ac:dyDescent="0.25">
      <c r="A3498" s="39"/>
      <c r="B3498" s="40"/>
      <c r="D3498" s="26"/>
      <c r="E3498" s="27"/>
      <c r="H3498" s="41"/>
      <c r="I3498" s="29"/>
      <c r="M3498" s="37"/>
      <c r="N3498" s="43"/>
    </row>
    <row r="3499" spans="1:14" x14ac:dyDescent="0.25">
      <c r="A3499" s="39"/>
      <c r="B3499" s="40"/>
      <c r="D3499" s="26"/>
      <c r="E3499" s="27"/>
      <c r="H3499" s="41"/>
      <c r="I3499" s="29"/>
      <c r="M3499" s="37"/>
      <c r="N3499" s="43"/>
    </row>
    <row r="3500" spans="1:14" x14ac:dyDescent="0.25">
      <c r="A3500" s="39"/>
      <c r="B3500" s="40"/>
      <c r="D3500" s="26"/>
      <c r="E3500" s="27"/>
      <c r="H3500" s="41"/>
      <c r="I3500" s="29"/>
      <c r="M3500" s="37"/>
      <c r="N3500" s="43"/>
    </row>
    <row r="3501" spans="1:14" x14ac:dyDescent="0.25">
      <c r="A3501" s="39"/>
      <c r="B3501" s="40"/>
      <c r="D3501" s="26"/>
      <c r="E3501" s="27"/>
      <c r="H3501" s="41"/>
      <c r="I3501" s="29"/>
      <c r="M3501" s="37"/>
      <c r="N3501" s="43"/>
    </row>
    <row r="3502" spans="1:14" x14ac:dyDescent="0.25">
      <c r="A3502" s="39"/>
      <c r="B3502" s="40"/>
      <c r="D3502" s="26"/>
      <c r="E3502" s="27"/>
      <c r="H3502" s="41"/>
      <c r="I3502" s="29"/>
      <c r="M3502" s="37"/>
      <c r="N3502" s="43"/>
    </row>
    <row r="3503" spans="1:14" x14ac:dyDescent="0.25">
      <c r="A3503" s="39"/>
      <c r="B3503" s="40"/>
      <c r="D3503" s="26"/>
      <c r="E3503" s="27"/>
      <c r="H3503" s="41"/>
      <c r="I3503" s="29"/>
      <c r="M3503" s="37"/>
      <c r="N3503" s="43"/>
    </row>
    <row r="3504" spans="1:14" x14ac:dyDescent="0.25">
      <c r="A3504" s="39"/>
      <c r="B3504" s="40"/>
      <c r="D3504" s="26"/>
      <c r="E3504" s="27"/>
      <c r="H3504" s="41"/>
      <c r="I3504" s="29"/>
      <c r="M3504" s="37"/>
      <c r="N3504" s="43"/>
    </row>
    <row r="3505" spans="1:14" x14ac:dyDescent="0.25">
      <c r="A3505" s="39"/>
      <c r="B3505" s="40"/>
      <c r="D3505" s="26"/>
      <c r="E3505" s="27"/>
      <c r="H3505" s="41"/>
      <c r="I3505" s="29"/>
      <c r="M3505" s="37"/>
      <c r="N3505" s="43"/>
    </row>
    <row r="3506" spans="1:14" x14ac:dyDescent="0.25">
      <c r="A3506" s="39"/>
      <c r="B3506" s="40"/>
      <c r="D3506" s="26"/>
      <c r="E3506" s="27"/>
      <c r="H3506" s="41"/>
      <c r="I3506" s="29"/>
      <c r="M3506" s="37"/>
      <c r="N3506" s="43"/>
    </row>
    <row r="3507" spans="1:14" x14ac:dyDescent="0.25">
      <c r="A3507" s="39"/>
      <c r="B3507" s="40"/>
      <c r="D3507" s="26"/>
      <c r="E3507" s="27"/>
      <c r="H3507" s="41"/>
      <c r="I3507" s="29"/>
      <c r="M3507" s="37"/>
      <c r="N3507" s="43"/>
    </row>
    <row r="3508" spans="1:14" x14ac:dyDescent="0.25">
      <c r="A3508" s="39"/>
      <c r="B3508" s="40"/>
      <c r="D3508" s="26"/>
      <c r="E3508" s="27"/>
      <c r="H3508" s="41"/>
      <c r="I3508" s="29"/>
      <c r="M3508" s="37"/>
      <c r="N3508" s="43"/>
    </row>
    <row r="3509" spans="1:14" x14ac:dyDescent="0.25">
      <c r="A3509" s="39"/>
      <c r="B3509" s="40"/>
      <c r="D3509" s="26"/>
      <c r="E3509" s="27"/>
      <c r="H3509" s="41"/>
      <c r="I3509" s="29"/>
      <c r="M3509" s="37"/>
      <c r="N3509" s="43"/>
    </row>
    <row r="3510" spans="1:14" x14ac:dyDescent="0.25">
      <c r="A3510" s="39"/>
      <c r="B3510" s="40"/>
      <c r="D3510" s="26"/>
      <c r="E3510" s="27"/>
      <c r="H3510" s="41"/>
      <c r="I3510" s="29"/>
      <c r="M3510" s="37"/>
      <c r="N3510" s="43"/>
    </row>
    <row r="3511" spans="1:14" x14ac:dyDescent="0.25">
      <c r="A3511" s="39"/>
      <c r="B3511" s="40"/>
      <c r="D3511" s="26"/>
      <c r="E3511" s="27"/>
      <c r="H3511" s="41"/>
      <c r="I3511" s="29"/>
      <c r="M3511" s="37"/>
      <c r="N3511" s="43"/>
    </row>
    <row r="3512" spans="1:14" x14ac:dyDescent="0.25">
      <c r="A3512" s="39"/>
      <c r="B3512" s="40"/>
      <c r="D3512" s="26"/>
      <c r="E3512" s="27"/>
      <c r="H3512" s="41"/>
      <c r="I3512" s="29"/>
      <c r="M3512" s="37"/>
      <c r="N3512" s="43"/>
    </row>
    <row r="3513" spans="1:14" x14ac:dyDescent="0.25">
      <c r="A3513" s="39"/>
      <c r="B3513" s="40"/>
      <c r="D3513" s="26"/>
      <c r="E3513" s="27"/>
      <c r="H3513" s="41"/>
      <c r="I3513" s="29"/>
      <c r="M3513" s="37"/>
      <c r="N3513" s="43"/>
    </row>
    <row r="3514" spans="1:14" x14ac:dyDescent="0.25">
      <c r="A3514" s="39"/>
      <c r="B3514" s="40"/>
      <c r="D3514" s="26"/>
      <c r="E3514" s="27"/>
      <c r="H3514" s="41"/>
      <c r="I3514" s="29"/>
      <c r="M3514" s="37"/>
      <c r="N3514" s="43"/>
    </row>
    <row r="3515" spans="1:14" x14ac:dyDescent="0.25">
      <c r="A3515" s="39"/>
      <c r="B3515" s="40"/>
      <c r="D3515" s="26"/>
      <c r="E3515" s="27"/>
      <c r="H3515" s="41"/>
      <c r="I3515" s="29"/>
      <c r="M3515" s="37"/>
      <c r="N3515" s="43"/>
    </row>
    <row r="3516" spans="1:14" x14ac:dyDescent="0.25">
      <c r="A3516" s="39"/>
      <c r="B3516" s="40"/>
      <c r="D3516" s="26"/>
      <c r="E3516" s="27"/>
      <c r="H3516" s="41"/>
      <c r="I3516" s="29"/>
      <c r="M3516" s="37"/>
      <c r="N3516" s="43"/>
    </row>
    <row r="3517" spans="1:14" x14ac:dyDescent="0.25">
      <c r="A3517" s="39"/>
      <c r="B3517" s="40"/>
      <c r="D3517" s="26"/>
      <c r="E3517" s="27"/>
      <c r="H3517" s="41"/>
      <c r="I3517" s="29"/>
      <c r="M3517" s="37"/>
      <c r="N3517" s="43"/>
    </row>
    <row r="3518" spans="1:14" x14ac:dyDescent="0.25">
      <c r="A3518" s="39"/>
      <c r="B3518" s="40"/>
      <c r="D3518" s="26"/>
      <c r="E3518" s="27"/>
      <c r="H3518" s="41"/>
      <c r="I3518" s="29"/>
      <c r="M3518" s="37"/>
      <c r="N3518" s="43"/>
    </row>
    <row r="3519" spans="1:14" x14ac:dyDescent="0.25">
      <c r="A3519" s="39"/>
      <c r="B3519" s="40"/>
      <c r="D3519" s="26"/>
      <c r="E3519" s="27"/>
      <c r="H3519" s="41"/>
      <c r="I3519" s="29"/>
      <c r="M3519" s="37"/>
      <c r="N3519" s="43"/>
    </row>
    <row r="3520" spans="1:14" x14ac:dyDescent="0.25">
      <c r="A3520" s="39"/>
      <c r="B3520" s="40"/>
      <c r="D3520" s="26"/>
      <c r="E3520" s="27"/>
      <c r="H3520" s="41"/>
      <c r="I3520" s="29"/>
      <c r="M3520" s="37"/>
      <c r="N3520" s="43"/>
    </row>
    <row r="3521" spans="1:14" x14ac:dyDescent="0.25">
      <c r="A3521" s="39"/>
      <c r="B3521" s="40"/>
      <c r="D3521" s="26"/>
      <c r="E3521" s="27"/>
      <c r="H3521" s="41"/>
      <c r="I3521" s="29"/>
      <c r="M3521" s="37"/>
      <c r="N3521" s="43"/>
    </row>
    <row r="3522" spans="1:14" x14ac:dyDescent="0.25">
      <c r="A3522" s="39"/>
      <c r="B3522" s="40"/>
      <c r="D3522" s="26"/>
      <c r="E3522" s="27"/>
      <c r="H3522" s="41"/>
      <c r="I3522" s="29"/>
      <c r="M3522" s="37"/>
      <c r="N3522" s="43"/>
    </row>
    <row r="3523" spans="1:14" x14ac:dyDescent="0.25">
      <c r="A3523" s="39"/>
      <c r="B3523" s="40"/>
      <c r="D3523" s="26"/>
      <c r="E3523" s="27"/>
      <c r="H3523" s="41"/>
      <c r="I3523" s="29"/>
      <c r="M3523" s="37"/>
      <c r="N3523" s="43"/>
    </row>
    <row r="3524" spans="1:14" x14ac:dyDescent="0.25">
      <c r="A3524" s="39"/>
      <c r="B3524" s="40"/>
      <c r="D3524" s="26"/>
      <c r="E3524" s="27"/>
      <c r="H3524" s="41"/>
      <c r="I3524" s="29"/>
      <c r="M3524" s="37"/>
      <c r="N3524" s="43"/>
    </row>
    <row r="3525" spans="1:14" x14ac:dyDescent="0.25">
      <c r="A3525" s="39"/>
      <c r="B3525" s="40"/>
      <c r="D3525" s="26"/>
      <c r="E3525" s="27"/>
      <c r="H3525" s="41"/>
      <c r="I3525" s="29"/>
      <c r="M3525" s="37"/>
      <c r="N3525" s="43"/>
    </row>
    <row r="3526" spans="1:14" x14ac:dyDescent="0.25">
      <c r="A3526" s="39"/>
      <c r="B3526" s="40"/>
      <c r="D3526" s="26"/>
      <c r="E3526" s="27"/>
      <c r="H3526" s="41"/>
      <c r="I3526" s="29"/>
      <c r="M3526" s="37"/>
      <c r="N3526" s="43"/>
    </row>
    <row r="3527" spans="1:14" x14ac:dyDescent="0.25">
      <c r="A3527" s="39"/>
      <c r="B3527" s="40"/>
      <c r="D3527" s="26"/>
      <c r="E3527" s="27"/>
      <c r="H3527" s="41"/>
      <c r="I3527" s="29"/>
      <c r="M3527" s="37"/>
      <c r="N3527" s="43"/>
    </row>
    <row r="3528" spans="1:14" x14ac:dyDescent="0.25">
      <c r="A3528" s="39"/>
      <c r="B3528" s="40"/>
      <c r="D3528" s="26"/>
      <c r="E3528" s="27"/>
      <c r="H3528" s="41"/>
      <c r="I3528" s="29"/>
      <c r="M3528" s="37"/>
      <c r="N3528" s="43"/>
    </row>
    <row r="3529" spans="1:14" x14ac:dyDescent="0.25">
      <c r="A3529" s="39"/>
      <c r="B3529" s="40"/>
      <c r="D3529" s="26"/>
      <c r="E3529" s="27"/>
      <c r="H3529" s="41"/>
      <c r="I3529" s="29"/>
      <c r="M3529" s="37"/>
      <c r="N3529" s="43"/>
    </row>
    <row r="3530" spans="1:14" x14ac:dyDescent="0.25">
      <c r="A3530" s="39"/>
      <c r="B3530" s="40"/>
      <c r="D3530" s="26"/>
      <c r="E3530" s="27"/>
      <c r="H3530" s="41"/>
      <c r="I3530" s="29"/>
      <c r="M3530" s="37"/>
      <c r="N3530" s="43"/>
    </row>
    <row r="3531" spans="1:14" x14ac:dyDescent="0.25">
      <c r="A3531" s="39"/>
      <c r="B3531" s="40"/>
      <c r="D3531" s="26"/>
      <c r="E3531" s="27"/>
      <c r="H3531" s="41"/>
      <c r="I3531" s="29"/>
      <c r="M3531" s="37"/>
      <c r="N3531" s="43"/>
    </row>
    <row r="3532" spans="1:14" x14ac:dyDescent="0.25">
      <c r="A3532" s="39"/>
      <c r="B3532" s="40"/>
      <c r="D3532" s="26"/>
      <c r="E3532" s="27"/>
      <c r="H3532" s="41"/>
      <c r="I3532" s="29"/>
      <c r="M3532" s="37"/>
      <c r="N3532" s="43"/>
    </row>
    <row r="3533" spans="1:14" x14ac:dyDescent="0.25">
      <c r="A3533" s="39"/>
      <c r="B3533" s="40"/>
      <c r="D3533" s="26"/>
      <c r="E3533" s="27"/>
      <c r="H3533" s="41"/>
      <c r="I3533" s="29"/>
      <c r="M3533" s="37"/>
      <c r="N3533" s="43"/>
    </row>
    <row r="3534" spans="1:14" x14ac:dyDescent="0.25">
      <c r="A3534" s="39"/>
      <c r="B3534" s="40"/>
      <c r="D3534" s="26"/>
      <c r="E3534" s="27"/>
      <c r="H3534" s="41"/>
      <c r="I3534" s="29"/>
      <c r="M3534" s="37"/>
      <c r="N3534" s="43"/>
    </row>
    <row r="3535" spans="1:14" x14ac:dyDescent="0.25">
      <c r="A3535" s="39"/>
      <c r="B3535" s="40"/>
      <c r="D3535" s="26"/>
      <c r="E3535" s="27"/>
      <c r="H3535" s="41"/>
      <c r="I3535" s="29"/>
      <c r="M3535" s="37"/>
      <c r="N3535" s="43"/>
    </row>
    <row r="3536" spans="1:14" x14ac:dyDescent="0.25">
      <c r="A3536" s="39"/>
      <c r="B3536" s="40"/>
      <c r="D3536" s="26"/>
      <c r="E3536" s="27"/>
      <c r="H3536" s="41"/>
      <c r="I3536" s="29"/>
      <c r="M3536" s="37"/>
      <c r="N3536" s="43"/>
    </row>
    <row r="3537" spans="1:14" x14ac:dyDescent="0.25">
      <c r="A3537" s="39"/>
      <c r="B3537" s="40"/>
      <c r="D3537" s="26"/>
      <c r="E3537" s="27"/>
      <c r="H3537" s="41"/>
      <c r="I3537" s="29"/>
      <c r="M3537" s="37"/>
      <c r="N3537" s="43"/>
    </row>
    <row r="3538" spans="1:14" x14ac:dyDescent="0.25">
      <c r="A3538" s="39"/>
      <c r="B3538" s="40"/>
      <c r="D3538" s="26"/>
      <c r="E3538" s="27"/>
      <c r="H3538" s="41"/>
      <c r="I3538" s="29"/>
      <c r="M3538" s="37"/>
      <c r="N3538" s="43"/>
    </row>
    <row r="3539" spans="1:14" x14ac:dyDescent="0.25">
      <c r="A3539" s="39"/>
      <c r="B3539" s="40"/>
      <c r="D3539" s="26"/>
      <c r="E3539" s="27"/>
      <c r="H3539" s="41"/>
      <c r="I3539" s="29"/>
      <c r="M3539" s="37"/>
      <c r="N3539" s="43"/>
    </row>
    <row r="3540" spans="1:14" x14ac:dyDescent="0.25">
      <c r="A3540" s="39"/>
      <c r="B3540" s="40"/>
      <c r="D3540" s="26"/>
      <c r="E3540" s="27"/>
      <c r="H3540" s="41"/>
      <c r="I3540" s="29"/>
      <c r="M3540" s="37"/>
      <c r="N3540" s="43"/>
    </row>
    <row r="3541" spans="1:14" x14ac:dyDescent="0.25">
      <c r="A3541" s="39"/>
      <c r="B3541" s="40"/>
      <c r="D3541" s="26"/>
      <c r="E3541" s="27"/>
      <c r="H3541" s="41"/>
      <c r="I3541" s="29"/>
      <c r="M3541" s="37"/>
      <c r="N3541" s="43"/>
    </row>
    <row r="3542" spans="1:14" x14ac:dyDescent="0.25">
      <c r="A3542" s="39"/>
      <c r="B3542" s="40"/>
      <c r="D3542" s="26"/>
      <c r="E3542" s="27"/>
      <c r="H3542" s="41"/>
      <c r="I3542" s="29"/>
      <c r="M3542" s="37"/>
      <c r="N3542" s="43"/>
    </row>
    <row r="3543" spans="1:14" x14ac:dyDescent="0.25">
      <c r="A3543" s="39"/>
      <c r="B3543" s="40"/>
      <c r="D3543" s="26"/>
      <c r="E3543" s="27"/>
      <c r="H3543" s="41"/>
      <c r="I3543" s="29"/>
      <c r="M3543" s="37"/>
      <c r="N3543" s="43"/>
    </row>
    <row r="3544" spans="1:14" x14ac:dyDescent="0.25">
      <c r="A3544" s="39"/>
      <c r="B3544" s="40"/>
      <c r="D3544" s="26"/>
      <c r="E3544" s="27"/>
      <c r="H3544" s="41"/>
      <c r="I3544" s="29"/>
      <c r="M3544" s="37"/>
      <c r="N3544" s="43"/>
    </row>
    <row r="3545" spans="1:14" x14ac:dyDescent="0.25">
      <c r="A3545" s="39"/>
      <c r="B3545" s="40"/>
      <c r="D3545" s="26"/>
      <c r="E3545" s="27"/>
      <c r="H3545" s="41"/>
      <c r="I3545" s="29"/>
      <c r="M3545" s="37"/>
      <c r="N3545" s="43"/>
    </row>
    <row r="3546" spans="1:14" x14ac:dyDescent="0.25">
      <c r="A3546" s="39"/>
      <c r="B3546" s="40"/>
      <c r="D3546" s="26"/>
      <c r="E3546" s="27"/>
      <c r="H3546" s="41"/>
      <c r="I3546" s="29"/>
      <c r="M3546" s="37"/>
      <c r="N3546" s="43"/>
    </row>
    <row r="3547" spans="1:14" x14ac:dyDescent="0.25">
      <c r="A3547" s="39"/>
      <c r="B3547" s="40"/>
      <c r="D3547" s="26"/>
      <c r="E3547" s="27"/>
      <c r="H3547" s="41"/>
      <c r="I3547" s="29"/>
      <c r="M3547" s="37"/>
      <c r="N3547" s="43"/>
    </row>
    <row r="3548" spans="1:14" x14ac:dyDescent="0.25">
      <c r="A3548" s="39"/>
      <c r="B3548" s="40"/>
      <c r="D3548" s="26"/>
      <c r="E3548" s="27"/>
      <c r="H3548" s="41"/>
      <c r="I3548" s="29"/>
      <c r="M3548" s="37"/>
      <c r="N3548" s="43"/>
    </row>
    <row r="3549" spans="1:14" x14ac:dyDescent="0.25">
      <c r="A3549" s="39"/>
      <c r="B3549" s="40"/>
      <c r="D3549" s="26"/>
      <c r="E3549" s="27"/>
      <c r="H3549" s="41"/>
      <c r="I3549" s="29"/>
      <c r="M3549" s="37"/>
      <c r="N3549" s="43"/>
    </row>
    <row r="3550" spans="1:14" x14ac:dyDescent="0.25">
      <c r="A3550" s="39"/>
      <c r="B3550" s="40"/>
      <c r="D3550" s="26"/>
      <c r="E3550" s="27"/>
      <c r="H3550" s="41"/>
      <c r="I3550" s="29"/>
      <c r="M3550" s="37"/>
      <c r="N3550" s="43"/>
    </row>
    <row r="3551" spans="1:14" x14ac:dyDescent="0.25">
      <c r="A3551" s="39"/>
      <c r="B3551" s="40"/>
      <c r="D3551" s="26"/>
      <c r="E3551" s="27"/>
      <c r="H3551" s="41"/>
      <c r="I3551" s="29"/>
      <c r="M3551" s="37"/>
      <c r="N3551" s="43"/>
    </row>
    <row r="3552" spans="1:14" x14ac:dyDescent="0.25">
      <c r="A3552" s="39"/>
      <c r="B3552" s="40"/>
      <c r="D3552" s="26"/>
      <c r="E3552" s="27"/>
      <c r="H3552" s="41"/>
      <c r="I3552" s="29"/>
      <c r="M3552" s="37"/>
      <c r="N3552" s="43"/>
    </row>
    <row r="3553" spans="1:14" x14ac:dyDescent="0.25">
      <c r="A3553" s="39"/>
      <c r="B3553" s="40"/>
      <c r="D3553" s="26"/>
      <c r="E3553" s="27"/>
      <c r="H3553" s="41"/>
      <c r="I3553" s="29"/>
      <c r="M3553" s="37"/>
      <c r="N3553" s="43"/>
    </row>
    <row r="3554" spans="1:14" x14ac:dyDescent="0.25">
      <c r="A3554" s="39"/>
      <c r="B3554" s="40"/>
      <c r="D3554" s="26"/>
      <c r="E3554" s="27"/>
      <c r="H3554" s="41"/>
      <c r="I3554" s="29"/>
      <c r="M3554" s="37"/>
      <c r="N3554" s="43"/>
    </row>
    <row r="3555" spans="1:14" x14ac:dyDescent="0.25">
      <c r="A3555" s="39"/>
      <c r="B3555" s="40"/>
      <c r="D3555" s="26"/>
      <c r="E3555" s="27"/>
      <c r="H3555" s="41"/>
      <c r="I3555" s="29"/>
      <c r="M3555" s="37"/>
      <c r="N3555" s="43"/>
    </row>
    <row r="3556" spans="1:14" x14ac:dyDescent="0.25">
      <c r="A3556" s="39"/>
      <c r="B3556" s="40"/>
      <c r="D3556" s="26"/>
      <c r="E3556" s="27"/>
      <c r="H3556" s="41"/>
      <c r="I3556" s="29"/>
      <c r="M3556" s="37"/>
      <c r="N3556" s="43"/>
    </row>
    <row r="3557" spans="1:14" x14ac:dyDescent="0.25">
      <c r="A3557" s="39"/>
      <c r="B3557" s="40"/>
      <c r="D3557" s="26"/>
      <c r="E3557" s="27"/>
      <c r="H3557" s="41"/>
      <c r="I3557" s="29"/>
      <c r="M3557" s="37"/>
      <c r="N3557" s="43"/>
    </row>
    <row r="3558" spans="1:14" x14ac:dyDescent="0.25">
      <c r="A3558" s="39"/>
      <c r="B3558" s="40"/>
      <c r="D3558" s="26"/>
      <c r="E3558" s="27"/>
      <c r="H3558" s="41"/>
      <c r="I3558" s="29"/>
      <c r="M3558" s="37"/>
      <c r="N3558" s="43"/>
    </row>
    <row r="3559" spans="1:14" x14ac:dyDescent="0.25">
      <c r="A3559" s="39"/>
      <c r="B3559" s="40"/>
      <c r="D3559" s="26"/>
      <c r="E3559" s="27"/>
      <c r="H3559" s="41"/>
      <c r="I3559" s="29"/>
      <c r="M3559" s="37"/>
      <c r="N3559" s="43"/>
    </row>
    <row r="3560" spans="1:14" x14ac:dyDescent="0.25">
      <c r="A3560" s="39"/>
      <c r="B3560" s="40"/>
      <c r="D3560" s="26"/>
      <c r="E3560" s="27"/>
      <c r="H3560" s="41"/>
      <c r="I3560" s="29"/>
      <c r="M3560" s="37"/>
      <c r="N3560" s="43"/>
    </row>
    <row r="3561" spans="1:14" x14ac:dyDescent="0.25">
      <c r="A3561" s="39"/>
      <c r="B3561" s="40"/>
      <c r="D3561" s="26"/>
      <c r="E3561" s="27"/>
      <c r="H3561" s="41"/>
      <c r="I3561" s="29"/>
      <c r="M3561" s="37"/>
      <c r="N3561" s="43"/>
    </row>
    <row r="3562" spans="1:14" x14ac:dyDescent="0.25">
      <c r="A3562" s="39"/>
      <c r="B3562" s="40"/>
      <c r="D3562" s="26"/>
      <c r="E3562" s="27"/>
      <c r="H3562" s="41"/>
      <c r="I3562" s="29"/>
      <c r="M3562" s="37"/>
      <c r="N3562" s="43"/>
    </row>
    <row r="3563" spans="1:14" x14ac:dyDescent="0.25">
      <c r="A3563" s="39"/>
      <c r="B3563" s="40"/>
      <c r="D3563" s="26"/>
      <c r="E3563" s="27"/>
      <c r="H3563" s="41"/>
      <c r="I3563" s="29"/>
      <c r="M3563" s="37"/>
      <c r="N3563" s="43"/>
    </row>
    <row r="3564" spans="1:14" x14ac:dyDescent="0.25">
      <c r="A3564" s="39"/>
      <c r="B3564" s="40"/>
      <c r="D3564" s="26"/>
      <c r="E3564" s="27"/>
      <c r="H3564" s="41"/>
      <c r="I3564" s="29"/>
      <c r="M3564" s="37"/>
      <c r="N3564" s="43"/>
    </row>
    <row r="3565" spans="1:14" x14ac:dyDescent="0.25">
      <c r="A3565" s="39"/>
      <c r="B3565" s="40"/>
      <c r="D3565" s="26"/>
      <c r="E3565" s="27"/>
      <c r="H3565" s="41"/>
      <c r="I3565" s="29"/>
      <c r="M3565" s="37"/>
      <c r="N3565" s="43"/>
    </row>
    <row r="3566" spans="1:14" x14ac:dyDescent="0.25">
      <c r="A3566" s="39"/>
      <c r="B3566" s="40"/>
      <c r="D3566" s="26"/>
      <c r="E3566" s="27"/>
      <c r="H3566" s="41"/>
      <c r="I3566" s="29"/>
      <c r="M3566" s="37"/>
      <c r="N3566" s="43"/>
    </row>
    <row r="3567" spans="1:14" x14ac:dyDescent="0.25">
      <c r="A3567" s="39"/>
      <c r="B3567" s="40"/>
      <c r="D3567" s="26"/>
      <c r="E3567" s="27"/>
      <c r="H3567" s="41"/>
      <c r="I3567" s="29"/>
      <c r="M3567" s="37"/>
      <c r="N3567" s="43"/>
    </row>
    <row r="3568" spans="1:14" x14ac:dyDescent="0.25">
      <c r="A3568" s="39"/>
      <c r="B3568" s="40"/>
      <c r="D3568" s="26"/>
      <c r="E3568" s="27"/>
      <c r="H3568" s="41"/>
      <c r="I3568" s="29"/>
      <c r="M3568" s="37"/>
      <c r="N3568" s="43"/>
    </row>
    <row r="3569" spans="1:14" x14ac:dyDescent="0.25">
      <c r="A3569" s="39"/>
      <c r="B3569" s="40"/>
      <c r="D3569" s="26"/>
      <c r="E3569" s="27"/>
      <c r="H3569" s="41"/>
      <c r="I3569" s="29"/>
      <c r="M3569" s="37"/>
      <c r="N3569" s="43"/>
    </row>
    <row r="3570" spans="1:14" x14ac:dyDescent="0.25">
      <c r="A3570" s="39"/>
      <c r="B3570" s="40"/>
      <c r="D3570" s="26"/>
      <c r="E3570" s="27"/>
      <c r="H3570" s="41"/>
      <c r="I3570" s="29"/>
      <c r="M3570" s="37"/>
      <c r="N3570" s="43"/>
    </row>
    <row r="3571" spans="1:14" x14ac:dyDescent="0.25">
      <c r="A3571" s="39"/>
      <c r="B3571" s="40"/>
      <c r="D3571" s="26"/>
      <c r="E3571" s="27"/>
      <c r="H3571" s="41"/>
      <c r="I3571" s="29"/>
      <c r="M3571" s="37"/>
      <c r="N3571" s="43"/>
    </row>
    <row r="3572" spans="1:14" x14ac:dyDescent="0.25">
      <c r="A3572" s="39"/>
      <c r="B3572" s="40"/>
      <c r="D3572" s="26"/>
      <c r="E3572" s="27"/>
      <c r="H3572" s="41"/>
      <c r="I3572" s="29"/>
      <c r="M3572" s="37"/>
      <c r="N3572" s="43"/>
    </row>
    <row r="3573" spans="1:14" x14ac:dyDescent="0.25">
      <c r="A3573" s="39"/>
      <c r="B3573" s="40"/>
      <c r="D3573" s="26"/>
      <c r="E3573" s="27"/>
      <c r="H3573" s="41"/>
      <c r="I3573" s="29"/>
      <c r="M3573" s="37"/>
      <c r="N3573" s="43"/>
    </row>
    <row r="3574" spans="1:14" x14ac:dyDescent="0.25">
      <c r="A3574" s="39"/>
      <c r="B3574" s="40"/>
      <c r="D3574" s="26"/>
      <c r="E3574" s="27"/>
      <c r="H3574" s="41"/>
      <c r="I3574" s="29"/>
      <c r="M3574" s="37"/>
      <c r="N3574" s="43"/>
    </row>
    <row r="3575" spans="1:14" x14ac:dyDescent="0.25">
      <c r="A3575" s="39"/>
      <c r="B3575" s="40"/>
      <c r="D3575" s="26"/>
      <c r="E3575" s="27"/>
      <c r="H3575" s="41"/>
      <c r="I3575" s="29"/>
      <c r="M3575" s="37"/>
      <c r="N3575" s="43"/>
    </row>
    <row r="3576" spans="1:14" x14ac:dyDescent="0.25">
      <c r="A3576" s="39"/>
      <c r="B3576" s="40"/>
      <c r="D3576" s="26"/>
      <c r="E3576" s="27"/>
      <c r="H3576" s="41"/>
      <c r="I3576" s="29"/>
      <c r="M3576" s="37"/>
      <c r="N3576" s="43"/>
    </row>
    <row r="3577" spans="1:14" x14ac:dyDescent="0.25">
      <c r="A3577" s="39"/>
      <c r="B3577" s="40"/>
      <c r="D3577" s="26"/>
      <c r="E3577" s="27"/>
      <c r="H3577" s="41"/>
      <c r="I3577" s="29"/>
      <c r="M3577" s="37"/>
      <c r="N3577" s="43"/>
    </row>
    <row r="3578" spans="1:14" x14ac:dyDescent="0.25">
      <c r="A3578" s="39"/>
      <c r="B3578" s="40"/>
      <c r="D3578" s="26"/>
      <c r="E3578" s="27"/>
      <c r="H3578" s="41"/>
      <c r="I3578" s="29"/>
      <c r="M3578" s="37"/>
      <c r="N3578" s="43"/>
    </row>
    <row r="3579" spans="1:14" x14ac:dyDescent="0.25">
      <c r="A3579" s="39"/>
      <c r="B3579" s="40"/>
      <c r="D3579" s="26"/>
      <c r="E3579" s="27"/>
      <c r="H3579" s="41"/>
      <c r="I3579" s="29"/>
      <c r="M3579" s="37"/>
      <c r="N3579" s="43"/>
    </row>
    <row r="3580" spans="1:14" x14ac:dyDescent="0.25">
      <c r="A3580" s="39"/>
      <c r="B3580" s="40"/>
      <c r="D3580" s="26"/>
      <c r="E3580" s="27"/>
      <c r="H3580" s="41"/>
      <c r="I3580" s="29"/>
      <c r="M3580" s="37"/>
      <c r="N3580" s="43"/>
    </row>
    <row r="3581" spans="1:14" x14ac:dyDescent="0.25">
      <c r="A3581" s="39"/>
      <c r="B3581" s="40"/>
      <c r="D3581" s="26"/>
      <c r="E3581" s="27"/>
      <c r="H3581" s="41"/>
      <c r="I3581" s="29"/>
      <c r="M3581" s="37"/>
      <c r="N3581" s="43"/>
    </row>
    <row r="3582" spans="1:14" x14ac:dyDescent="0.25">
      <c r="A3582" s="39"/>
      <c r="B3582" s="40"/>
      <c r="D3582" s="26"/>
      <c r="E3582" s="27"/>
      <c r="H3582" s="41"/>
      <c r="I3582" s="29"/>
      <c r="M3582" s="37"/>
      <c r="N3582" s="43"/>
    </row>
    <row r="3583" spans="1:14" x14ac:dyDescent="0.25">
      <c r="A3583" s="39"/>
      <c r="B3583" s="40"/>
      <c r="D3583" s="26"/>
      <c r="E3583" s="27"/>
      <c r="H3583" s="41"/>
      <c r="I3583" s="29"/>
      <c r="M3583" s="37"/>
      <c r="N3583" s="43"/>
    </row>
    <row r="3584" spans="1:14" x14ac:dyDescent="0.25">
      <c r="A3584" s="39"/>
      <c r="B3584" s="40"/>
      <c r="D3584" s="26"/>
      <c r="E3584" s="27"/>
      <c r="H3584" s="41"/>
      <c r="I3584" s="29"/>
      <c r="M3584" s="37"/>
      <c r="N3584" s="43"/>
    </row>
    <row r="3585" spans="1:14" x14ac:dyDescent="0.25">
      <c r="A3585" s="39"/>
      <c r="B3585" s="40"/>
      <c r="D3585" s="26"/>
      <c r="E3585" s="27"/>
      <c r="H3585" s="41"/>
      <c r="I3585" s="29"/>
      <c r="M3585" s="37"/>
      <c r="N3585" s="43"/>
    </row>
    <row r="3586" spans="1:14" x14ac:dyDescent="0.25">
      <c r="A3586" s="39"/>
      <c r="B3586" s="40"/>
      <c r="D3586" s="26"/>
      <c r="E3586" s="27"/>
      <c r="H3586" s="41"/>
      <c r="I3586" s="29"/>
      <c r="M3586" s="37"/>
      <c r="N3586" s="43"/>
    </row>
    <row r="3587" spans="1:14" x14ac:dyDescent="0.25">
      <c r="A3587" s="39"/>
      <c r="B3587" s="40"/>
      <c r="D3587" s="26"/>
      <c r="E3587" s="27"/>
      <c r="H3587" s="41"/>
      <c r="I3587" s="29"/>
      <c r="M3587" s="37"/>
      <c r="N3587" s="43"/>
    </row>
    <row r="3588" spans="1:14" x14ac:dyDescent="0.25">
      <c r="A3588" s="39"/>
      <c r="B3588" s="40"/>
      <c r="D3588" s="26"/>
      <c r="E3588" s="27"/>
      <c r="H3588" s="41"/>
      <c r="I3588" s="29"/>
      <c r="M3588" s="37"/>
      <c r="N3588" s="43"/>
    </row>
    <row r="3589" spans="1:14" x14ac:dyDescent="0.25">
      <c r="A3589" s="39"/>
      <c r="B3589" s="40"/>
      <c r="D3589" s="26"/>
      <c r="E3589" s="27"/>
      <c r="H3589" s="41"/>
      <c r="I3589" s="29"/>
      <c r="M3589" s="37"/>
      <c r="N3589" s="43"/>
    </row>
    <row r="3590" spans="1:14" x14ac:dyDescent="0.25">
      <c r="A3590" s="39"/>
      <c r="B3590" s="40"/>
      <c r="D3590" s="26"/>
      <c r="E3590" s="27"/>
      <c r="H3590" s="41"/>
      <c r="I3590" s="29"/>
      <c r="M3590" s="37"/>
      <c r="N3590" s="43"/>
    </row>
    <row r="3591" spans="1:14" x14ac:dyDescent="0.25">
      <c r="A3591" s="39"/>
      <c r="B3591" s="40"/>
      <c r="D3591" s="26"/>
      <c r="E3591" s="27"/>
      <c r="H3591" s="41"/>
      <c r="I3591" s="29"/>
      <c r="M3591" s="37"/>
      <c r="N3591" s="43"/>
    </row>
    <row r="3592" spans="1:14" x14ac:dyDescent="0.25">
      <c r="A3592" s="39"/>
      <c r="B3592" s="40"/>
      <c r="D3592" s="26"/>
      <c r="E3592" s="27"/>
      <c r="H3592" s="41"/>
      <c r="I3592" s="29"/>
      <c r="M3592" s="37"/>
      <c r="N3592" s="43"/>
    </row>
    <row r="3593" spans="1:14" x14ac:dyDescent="0.25">
      <c r="A3593" s="39"/>
      <c r="B3593" s="40"/>
      <c r="D3593" s="26"/>
      <c r="E3593" s="27"/>
      <c r="H3593" s="41"/>
      <c r="I3593" s="29"/>
      <c r="M3593" s="37"/>
      <c r="N3593" s="43"/>
    </row>
    <row r="3594" spans="1:14" x14ac:dyDescent="0.25">
      <c r="A3594" s="39"/>
      <c r="B3594" s="40"/>
      <c r="D3594" s="26"/>
      <c r="E3594" s="27"/>
      <c r="H3594" s="41"/>
      <c r="I3594" s="29"/>
      <c r="M3594" s="37"/>
      <c r="N3594" s="43"/>
    </row>
    <row r="3595" spans="1:14" x14ac:dyDescent="0.25">
      <c r="A3595" s="39"/>
      <c r="B3595" s="40"/>
      <c r="D3595" s="26"/>
      <c r="E3595" s="27"/>
      <c r="H3595" s="41"/>
      <c r="I3595" s="29"/>
      <c r="M3595" s="37"/>
      <c r="N3595" s="43"/>
    </row>
    <row r="3596" spans="1:14" x14ac:dyDescent="0.25">
      <c r="A3596" s="39"/>
      <c r="B3596" s="40"/>
      <c r="D3596" s="26"/>
      <c r="E3596" s="27"/>
      <c r="H3596" s="41"/>
      <c r="I3596" s="29"/>
      <c r="M3596" s="37"/>
      <c r="N3596" s="43"/>
    </row>
    <row r="3597" spans="1:14" x14ac:dyDescent="0.25">
      <c r="A3597" s="39"/>
      <c r="B3597" s="40"/>
      <c r="D3597" s="26"/>
      <c r="E3597" s="27"/>
      <c r="H3597" s="41"/>
      <c r="I3597" s="29"/>
      <c r="M3597" s="37"/>
      <c r="N3597" s="43"/>
    </row>
    <row r="3598" spans="1:14" x14ac:dyDescent="0.25">
      <c r="A3598" s="39"/>
      <c r="B3598" s="40"/>
      <c r="D3598" s="26"/>
      <c r="E3598" s="27"/>
      <c r="H3598" s="41"/>
      <c r="I3598" s="29"/>
      <c r="M3598" s="37"/>
      <c r="N3598" s="43"/>
    </row>
    <row r="3599" spans="1:14" x14ac:dyDescent="0.25">
      <c r="A3599" s="39"/>
      <c r="B3599" s="40"/>
      <c r="D3599" s="26"/>
      <c r="E3599" s="27"/>
      <c r="H3599" s="41"/>
      <c r="I3599" s="29"/>
      <c r="M3599" s="37"/>
      <c r="N3599" s="43"/>
    </row>
    <row r="3600" spans="1:14" x14ac:dyDescent="0.25">
      <c r="A3600" s="39"/>
      <c r="B3600" s="40"/>
      <c r="D3600" s="26"/>
      <c r="E3600" s="27"/>
      <c r="H3600" s="41"/>
      <c r="I3600" s="29"/>
      <c r="M3600" s="37"/>
      <c r="N3600" s="43"/>
    </row>
    <row r="3601" spans="1:14" x14ac:dyDescent="0.25">
      <c r="A3601" s="39"/>
      <c r="B3601" s="40"/>
      <c r="D3601" s="26"/>
      <c r="E3601" s="27"/>
      <c r="H3601" s="41"/>
      <c r="I3601" s="29"/>
      <c r="M3601" s="37"/>
      <c r="N3601" s="43"/>
    </row>
    <row r="3602" spans="1:14" x14ac:dyDescent="0.25">
      <c r="A3602" s="39"/>
      <c r="B3602" s="40"/>
      <c r="D3602" s="26"/>
      <c r="E3602" s="27"/>
      <c r="H3602" s="41"/>
      <c r="I3602" s="29"/>
      <c r="M3602" s="37"/>
      <c r="N3602" s="43"/>
    </row>
    <row r="3603" spans="1:14" x14ac:dyDescent="0.25">
      <c r="A3603" s="39"/>
      <c r="B3603" s="40"/>
      <c r="D3603" s="26"/>
      <c r="E3603" s="27"/>
      <c r="H3603" s="41"/>
      <c r="I3603" s="29"/>
      <c r="M3603" s="37"/>
      <c r="N3603" s="43"/>
    </row>
    <row r="3604" spans="1:14" x14ac:dyDescent="0.25">
      <c r="A3604" s="39"/>
      <c r="B3604" s="40"/>
      <c r="D3604" s="26"/>
      <c r="E3604" s="27"/>
      <c r="H3604" s="41"/>
      <c r="I3604" s="29"/>
      <c r="M3604" s="37"/>
      <c r="N3604" s="43"/>
    </row>
    <row r="3605" spans="1:14" x14ac:dyDescent="0.25">
      <c r="A3605" s="39"/>
      <c r="B3605" s="40"/>
      <c r="D3605" s="26"/>
      <c r="E3605" s="27"/>
      <c r="H3605" s="41"/>
      <c r="I3605" s="29"/>
      <c r="M3605" s="37"/>
      <c r="N3605" s="43"/>
    </row>
    <row r="3606" spans="1:14" x14ac:dyDescent="0.25">
      <c r="A3606" s="39"/>
      <c r="B3606" s="40"/>
      <c r="D3606" s="26"/>
      <c r="E3606" s="27"/>
      <c r="H3606" s="41"/>
      <c r="I3606" s="29"/>
      <c r="M3606" s="37"/>
      <c r="N3606" s="43"/>
    </row>
    <row r="3607" spans="1:14" x14ac:dyDescent="0.25">
      <c r="A3607" s="39"/>
      <c r="B3607" s="40"/>
      <c r="D3607" s="26"/>
      <c r="E3607" s="27"/>
      <c r="H3607" s="41"/>
      <c r="I3607" s="29"/>
      <c r="M3607" s="37"/>
      <c r="N3607" s="43"/>
    </row>
    <row r="3608" spans="1:14" x14ac:dyDescent="0.25">
      <c r="A3608" s="39"/>
      <c r="B3608" s="40"/>
      <c r="D3608" s="26"/>
      <c r="E3608" s="27"/>
      <c r="H3608" s="41"/>
      <c r="I3608" s="29"/>
      <c r="M3608" s="37"/>
      <c r="N3608" s="43"/>
    </row>
    <row r="3609" spans="1:14" x14ac:dyDescent="0.25">
      <c r="A3609" s="39"/>
      <c r="B3609" s="40"/>
      <c r="D3609" s="26"/>
      <c r="E3609" s="27"/>
      <c r="H3609" s="41"/>
      <c r="I3609" s="29"/>
      <c r="M3609" s="37"/>
      <c r="N3609" s="43"/>
    </row>
    <row r="3610" spans="1:14" x14ac:dyDescent="0.25">
      <c r="A3610" s="39"/>
      <c r="B3610" s="40"/>
      <c r="D3610" s="26"/>
      <c r="E3610" s="27"/>
      <c r="H3610" s="41"/>
      <c r="I3610" s="29"/>
      <c r="M3610" s="37"/>
      <c r="N3610" s="43"/>
    </row>
    <row r="3611" spans="1:14" x14ac:dyDescent="0.25">
      <c r="A3611" s="39"/>
      <c r="B3611" s="40"/>
      <c r="D3611" s="26"/>
      <c r="E3611" s="27"/>
      <c r="H3611" s="41"/>
      <c r="I3611" s="29"/>
      <c r="M3611" s="37"/>
      <c r="N3611" s="43"/>
    </row>
    <row r="3612" spans="1:14" x14ac:dyDescent="0.25">
      <c r="A3612" s="39"/>
      <c r="B3612" s="40"/>
      <c r="D3612" s="26"/>
      <c r="E3612" s="27"/>
      <c r="H3612" s="41"/>
      <c r="I3612" s="29"/>
      <c r="M3612" s="37"/>
      <c r="N3612" s="43"/>
    </row>
    <row r="3613" spans="1:14" x14ac:dyDescent="0.25">
      <c r="A3613" s="39"/>
      <c r="B3613" s="40"/>
      <c r="D3613" s="26"/>
      <c r="E3613" s="27"/>
      <c r="H3613" s="41"/>
      <c r="I3613" s="29"/>
      <c r="M3613" s="37"/>
      <c r="N3613" s="43"/>
    </row>
    <row r="3614" spans="1:14" x14ac:dyDescent="0.25">
      <c r="A3614" s="39"/>
      <c r="B3614" s="40"/>
      <c r="D3614" s="26"/>
      <c r="E3614" s="27"/>
      <c r="H3614" s="41"/>
      <c r="I3614" s="29"/>
      <c r="M3614" s="37"/>
      <c r="N3614" s="43"/>
    </row>
    <row r="3615" spans="1:14" x14ac:dyDescent="0.25">
      <c r="A3615" s="39"/>
      <c r="B3615" s="40"/>
      <c r="D3615" s="26"/>
      <c r="E3615" s="27"/>
      <c r="H3615" s="41"/>
      <c r="I3615" s="29"/>
      <c r="M3615" s="37"/>
      <c r="N3615" s="43"/>
    </row>
    <row r="3616" spans="1:14" x14ac:dyDescent="0.25">
      <c r="A3616" s="39"/>
      <c r="B3616" s="40"/>
      <c r="D3616" s="26"/>
      <c r="E3616" s="27"/>
      <c r="H3616" s="41"/>
      <c r="I3616" s="29"/>
      <c r="M3616" s="37"/>
      <c r="N3616" s="43"/>
    </row>
    <row r="3617" spans="1:14" x14ac:dyDescent="0.25">
      <c r="A3617" s="39"/>
      <c r="B3617" s="40"/>
      <c r="D3617" s="26"/>
      <c r="E3617" s="27"/>
      <c r="H3617" s="41"/>
      <c r="I3617" s="29"/>
      <c r="M3617" s="37"/>
      <c r="N3617" s="43"/>
    </row>
    <row r="3618" spans="1:14" x14ac:dyDescent="0.25">
      <c r="A3618" s="39"/>
      <c r="B3618" s="40"/>
      <c r="D3618" s="26"/>
      <c r="E3618" s="27"/>
      <c r="H3618" s="41"/>
      <c r="I3618" s="29"/>
      <c r="M3618" s="37"/>
      <c r="N3618" s="43"/>
    </row>
    <row r="3619" spans="1:14" x14ac:dyDescent="0.25">
      <c r="A3619" s="39"/>
      <c r="B3619" s="40"/>
      <c r="D3619" s="26"/>
      <c r="E3619" s="27"/>
      <c r="H3619" s="41"/>
      <c r="I3619" s="29"/>
      <c r="M3619" s="37"/>
      <c r="N3619" s="43"/>
    </row>
    <row r="3620" spans="1:14" x14ac:dyDescent="0.25">
      <c r="A3620" s="39"/>
      <c r="B3620" s="40"/>
      <c r="D3620" s="26"/>
      <c r="E3620" s="27"/>
      <c r="H3620" s="41"/>
      <c r="I3620" s="29"/>
      <c r="M3620" s="37"/>
      <c r="N3620" s="43"/>
    </row>
    <row r="3621" spans="1:14" x14ac:dyDescent="0.25">
      <c r="A3621" s="39"/>
      <c r="B3621" s="40"/>
      <c r="D3621" s="26"/>
      <c r="E3621" s="27"/>
      <c r="H3621" s="41"/>
      <c r="I3621" s="29"/>
      <c r="M3621" s="37"/>
      <c r="N3621" s="43"/>
    </row>
    <row r="3622" spans="1:14" x14ac:dyDescent="0.25">
      <c r="A3622" s="39"/>
      <c r="B3622" s="40"/>
      <c r="D3622" s="26"/>
      <c r="E3622" s="27"/>
      <c r="H3622" s="41"/>
      <c r="I3622" s="29"/>
      <c r="M3622" s="37"/>
      <c r="N3622" s="43"/>
    </row>
    <row r="3623" spans="1:14" x14ac:dyDescent="0.25">
      <c r="A3623" s="39"/>
      <c r="B3623" s="40"/>
      <c r="D3623" s="26"/>
      <c r="E3623" s="27"/>
      <c r="H3623" s="41"/>
      <c r="I3623" s="29"/>
      <c r="M3623" s="37"/>
      <c r="N3623" s="43"/>
    </row>
    <row r="3624" spans="1:14" x14ac:dyDescent="0.25">
      <c r="A3624" s="39"/>
      <c r="B3624" s="40"/>
      <c r="D3624" s="26"/>
      <c r="E3624" s="27"/>
      <c r="H3624" s="41"/>
      <c r="I3624" s="29"/>
      <c r="M3624" s="37"/>
      <c r="N3624" s="43"/>
    </row>
    <row r="3625" spans="1:14" x14ac:dyDescent="0.25">
      <c r="A3625" s="39"/>
      <c r="B3625" s="40"/>
      <c r="D3625" s="26"/>
      <c r="E3625" s="27"/>
      <c r="H3625" s="41"/>
      <c r="I3625" s="29"/>
      <c r="M3625" s="37"/>
      <c r="N3625" s="43"/>
    </row>
    <row r="3626" spans="1:14" x14ac:dyDescent="0.25">
      <c r="A3626" s="39"/>
      <c r="B3626" s="40"/>
      <c r="D3626" s="26"/>
      <c r="E3626" s="27"/>
      <c r="H3626" s="41"/>
      <c r="I3626" s="29"/>
      <c r="M3626" s="37"/>
      <c r="N3626" s="43"/>
    </row>
    <row r="3627" spans="1:14" x14ac:dyDescent="0.25">
      <c r="A3627" s="39"/>
      <c r="B3627" s="40"/>
      <c r="D3627" s="26"/>
      <c r="E3627" s="27"/>
      <c r="H3627" s="41"/>
      <c r="I3627" s="29"/>
      <c r="M3627" s="37"/>
      <c r="N3627" s="43"/>
    </row>
    <row r="3628" spans="1:14" x14ac:dyDescent="0.25">
      <c r="A3628" s="39"/>
      <c r="B3628" s="40"/>
      <c r="D3628" s="26"/>
      <c r="E3628" s="27"/>
      <c r="H3628" s="41"/>
      <c r="I3628" s="29"/>
      <c r="M3628" s="37"/>
      <c r="N3628" s="43"/>
    </row>
    <row r="3629" spans="1:14" x14ac:dyDescent="0.25">
      <c r="A3629" s="39"/>
      <c r="B3629" s="40"/>
      <c r="D3629" s="26"/>
      <c r="E3629" s="27"/>
      <c r="H3629" s="41"/>
      <c r="I3629" s="29"/>
      <c r="M3629" s="37"/>
      <c r="N3629" s="43"/>
    </row>
    <row r="3630" spans="1:14" x14ac:dyDescent="0.25">
      <c r="A3630" s="39"/>
      <c r="B3630" s="40"/>
      <c r="D3630" s="26"/>
      <c r="E3630" s="27"/>
      <c r="H3630" s="41"/>
      <c r="I3630" s="29"/>
      <c r="M3630" s="37"/>
      <c r="N3630" s="43"/>
    </row>
    <row r="3631" spans="1:14" x14ac:dyDescent="0.25">
      <c r="A3631" s="39"/>
      <c r="B3631" s="40"/>
      <c r="D3631" s="26"/>
      <c r="E3631" s="27"/>
      <c r="H3631" s="41"/>
      <c r="I3631" s="29"/>
      <c r="M3631" s="37"/>
      <c r="N3631" s="43"/>
    </row>
    <row r="3632" spans="1:14" x14ac:dyDescent="0.25">
      <c r="A3632" s="39"/>
      <c r="B3632" s="40"/>
      <c r="D3632" s="26"/>
      <c r="E3632" s="27"/>
      <c r="H3632" s="41"/>
      <c r="I3632" s="29"/>
      <c r="M3632" s="37"/>
      <c r="N3632" s="43"/>
    </row>
    <row r="3633" spans="1:14" x14ac:dyDescent="0.25">
      <c r="A3633" s="39"/>
      <c r="B3633" s="40"/>
      <c r="D3633" s="26"/>
      <c r="E3633" s="27"/>
      <c r="H3633" s="41"/>
      <c r="I3633" s="29"/>
      <c r="M3633" s="37"/>
      <c r="N3633" s="43"/>
    </row>
    <row r="3634" spans="1:14" x14ac:dyDescent="0.25">
      <c r="A3634" s="39"/>
      <c r="B3634" s="40"/>
      <c r="D3634" s="26"/>
      <c r="E3634" s="27"/>
      <c r="H3634" s="41"/>
      <c r="I3634" s="29"/>
      <c r="M3634" s="37"/>
      <c r="N3634" s="43"/>
    </row>
    <row r="3635" spans="1:14" x14ac:dyDescent="0.25">
      <c r="A3635" s="39"/>
      <c r="B3635" s="40"/>
      <c r="D3635" s="26"/>
      <c r="E3635" s="27"/>
      <c r="H3635" s="41"/>
      <c r="I3635" s="29"/>
      <c r="M3635" s="37"/>
      <c r="N3635" s="43"/>
    </row>
    <row r="3636" spans="1:14" x14ac:dyDescent="0.25">
      <c r="A3636" s="39"/>
      <c r="B3636" s="40"/>
      <c r="D3636" s="26"/>
      <c r="E3636" s="27"/>
      <c r="H3636" s="41"/>
      <c r="I3636" s="29"/>
      <c r="M3636" s="37"/>
      <c r="N3636" s="43"/>
    </row>
    <row r="3637" spans="1:14" x14ac:dyDescent="0.25">
      <c r="A3637" s="39"/>
      <c r="B3637" s="40"/>
      <c r="D3637" s="26"/>
      <c r="E3637" s="27"/>
      <c r="H3637" s="41"/>
      <c r="I3637" s="29"/>
      <c r="M3637" s="37"/>
      <c r="N3637" s="43"/>
    </row>
    <row r="3638" spans="1:14" x14ac:dyDescent="0.25">
      <c r="A3638" s="39"/>
      <c r="B3638" s="40"/>
      <c r="D3638" s="26"/>
      <c r="E3638" s="27"/>
      <c r="H3638" s="41"/>
      <c r="I3638" s="29"/>
      <c r="M3638" s="37"/>
      <c r="N3638" s="43"/>
    </row>
    <row r="3639" spans="1:14" x14ac:dyDescent="0.25">
      <c r="A3639" s="39"/>
      <c r="B3639" s="40"/>
      <c r="D3639" s="26"/>
      <c r="E3639" s="27"/>
      <c r="H3639" s="41"/>
      <c r="I3639" s="29"/>
      <c r="M3639" s="37"/>
      <c r="N3639" s="43"/>
    </row>
    <row r="3640" spans="1:14" x14ac:dyDescent="0.25">
      <c r="A3640" s="39"/>
      <c r="B3640" s="40"/>
      <c r="D3640" s="26"/>
      <c r="E3640" s="27"/>
      <c r="H3640" s="41"/>
      <c r="I3640" s="29"/>
      <c r="M3640" s="37"/>
      <c r="N3640" s="43"/>
    </row>
    <row r="3641" spans="1:14" x14ac:dyDescent="0.25">
      <c r="A3641" s="39"/>
      <c r="B3641" s="40"/>
      <c r="D3641" s="26"/>
      <c r="E3641" s="27"/>
      <c r="H3641" s="41"/>
      <c r="I3641" s="29"/>
      <c r="M3641" s="37"/>
      <c r="N3641" s="43"/>
    </row>
    <row r="3642" spans="1:14" x14ac:dyDescent="0.25">
      <c r="A3642" s="39"/>
      <c r="B3642" s="40"/>
      <c r="D3642" s="26"/>
      <c r="E3642" s="27"/>
      <c r="H3642" s="41"/>
      <c r="I3642" s="29"/>
      <c r="M3642" s="37"/>
      <c r="N3642" s="43"/>
    </row>
    <row r="3643" spans="1:14" x14ac:dyDescent="0.25">
      <c r="A3643" s="39"/>
      <c r="B3643" s="40"/>
      <c r="D3643" s="26"/>
      <c r="E3643" s="27"/>
      <c r="H3643" s="41"/>
      <c r="I3643" s="29"/>
      <c r="M3643" s="37"/>
      <c r="N3643" s="43"/>
    </row>
    <row r="3644" spans="1:14" x14ac:dyDescent="0.25">
      <c r="A3644" s="39"/>
      <c r="B3644" s="40"/>
      <c r="D3644" s="26"/>
      <c r="E3644" s="27"/>
      <c r="H3644" s="41"/>
      <c r="I3644" s="29"/>
      <c r="M3644" s="37"/>
      <c r="N3644" s="43"/>
    </row>
    <row r="3645" spans="1:14" x14ac:dyDescent="0.25">
      <c r="A3645" s="39"/>
      <c r="B3645" s="40"/>
      <c r="D3645" s="26"/>
      <c r="E3645" s="27"/>
      <c r="H3645" s="41"/>
      <c r="I3645" s="29"/>
      <c r="M3645" s="37"/>
      <c r="N3645" s="43"/>
    </row>
    <row r="3646" spans="1:14" x14ac:dyDescent="0.25">
      <c r="A3646" s="39"/>
      <c r="B3646" s="40"/>
      <c r="D3646" s="26"/>
      <c r="E3646" s="27"/>
      <c r="H3646" s="41"/>
      <c r="I3646" s="29"/>
      <c r="M3646" s="37"/>
      <c r="N3646" s="43"/>
    </row>
    <row r="3647" spans="1:14" x14ac:dyDescent="0.25">
      <c r="A3647" s="39"/>
      <c r="B3647" s="40"/>
      <c r="D3647" s="26"/>
      <c r="E3647" s="27"/>
      <c r="H3647" s="41"/>
      <c r="I3647" s="29"/>
      <c r="M3647" s="37"/>
      <c r="N3647" s="43"/>
    </row>
    <row r="3648" spans="1:14" x14ac:dyDescent="0.25">
      <c r="A3648" s="39"/>
      <c r="B3648" s="40"/>
      <c r="D3648" s="26"/>
      <c r="E3648" s="27"/>
      <c r="H3648" s="41"/>
      <c r="I3648" s="29"/>
      <c r="M3648" s="37"/>
      <c r="N3648" s="43"/>
    </row>
    <row r="3649" spans="1:14" x14ac:dyDescent="0.25">
      <c r="A3649" s="39"/>
      <c r="B3649" s="40"/>
      <c r="D3649" s="26"/>
      <c r="E3649" s="27"/>
      <c r="H3649" s="41"/>
      <c r="I3649" s="29"/>
      <c r="M3649" s="37"/>
      <c r="N3649" s="43"/>
    </row>
    <row r="3650" spans="1:14" x14ac:dyDescent="0.25">
      <c r="A3650" s="39"/>
      <c r="B3650" s="40"/>
      <c r="D3650" s="26"/>
      <c r="E3650" s="27"/>
      <c r="H3650" s="41"/>
      <c r="I3650" s="29"/>
      <c r="M3650" s="37"/>
      <c r="N3650" s="43"/>
    </row>
    <row r="3651" spans="1:14" x14ac:dyDescent="0.25">
      <c r="A3651" s="39"/>
      <c r="B3651" s="40"/>
      <c r="D3651" s="26"/>
      <c r="E3651" s="27"/>
      <c r="H3651" s="41"/>
      <c r="I3651" s="29"/>
      <c r="M3651" s="37"/>
      <c r="N3651" s="43"/>
    </row>
    <row r="3652" spans="1:14" x14ac:dyDescent="0.25">
      <c r="A3652" s="39"/>
      <c r="B3652" s="40"/>
      <c r="D3652" s="26"/>
      <c r="E3652" s="27"/>
      <c r="H3652" s="41"/>
      <c r="I3652" s="29"/>
      <c r="M3652" s="37"/>
      <c r="N3652" s="43"/>
    </row>
    <row r="3653" spans="1:14" x14ac:dyDescent="0.25">
      <c r="A3653" s="39"/>
      <c r="B3653" s="40"/>
      <c r="D3653" s="26"/>
      <c r="E3653" s="27"/>
      <c r="H3653" s="41"/>
      <c r="I3653" s="29"/>
      <c r="M3653" s="37"/>
      <c r="N3653" s="43"/>
    </row>
    <row r="3654" spans="1:14" x14ac:dyDescent="0.25">
      <c r="A3654" s="39"/>
      <c r="B3654" s="40"/>
      <c r="D3654" s="26"/>
      <c r="E3654" s="27"/>
      <c r="H3654" s="41"/>
      <c r="I3654" s="29"/>
      <c r="M3654" s="37"/>
      <c r="N3654" s="43"/>
    </row>
    <row r="3655" spans="1:14" x14ac:dyDescent="0.25">
      <c r="A3655" s="39"/>
      <c r="B3655" s="40"/>
      <c r="D3655" s="26"/>
      <c r="E3655" s="27"/>
      <c r="H3655" s="41"/>
      <c r="I3655" s="29"/>
      <c r="M3655" s="37"/>
      <c r="N3655" s="43"/>
    </row>
    <row r="3656" spans="1:14" x14ac:dyDescent="0.25">
      <c r="A3656" s="39"/>
      <c r="B3656" s="40"/>
      <c r="D3656" s="26"/>
      <c r="E3656" s="27"/>
      <c r="H3656" s="41"/>
      <c r="I3656" s="29"/>
      <c r="M3656" s="37"/>
      <c r="N3656" s="43"/>
    </row>
    <row r="3657" spans="1:14" x14ac:dyDescent="0.25">
      <c r="A3657" s="39"/>
      <c r="B3657" s="40"/>
      <c r="D3657" s="26"/>
      <c r="E3657" s="27"/>
      <c r="H3657" s="41"/>
      <c r="I3657" s="29"/>
      <c r="M3657" s="37"/>
      <c r="N3657" s="43"/>
    </row>
    <row r="3658" spans="1:14" x14ac:dyDescent="0.25">
      <c r="A3658" s="39"/>
      <c r="B3658" s="40"/>
      <c r="D3658" s="26"/>
      <c r="E3658" s="27"/>
      <c r="H3658" s="41"/>
      <c r="I3658" s="29"/>
      <c r="M3658" s="37"/>
      <c r="N3658" s="43"/>
    </row>
    <row r="3659" spans="1:14" x14ac:dyDescent="0.25">
      <c r="A3659" s="39"/>
      <c r="B3659" s="40"/>
      <c r="D3659" s="26"/>
      <c r="E3659" s="27"/>
      <c r="H3659" s="41"/>
      <c r="I3659" s="29"/>
      <c r="M3659" s="37"/>
      <c r="N3659" s="43"/>
    </row>
    <row r="3660" spans="1:14" x14ac:dyDescent="0.25">
      <c r="A3660" s="39"/>
      <c r="B3660" s="40"/>
      <c r="D3660" s="26"/>
      <c r="E3660" s="27"/>
      <c r="H3660" s="41"/>
      <c r="I3660" s="29"/>
      <c r="M3660" s="37"/>
      <c r="N3660" s="43"/>
    </row>
    <row r="3661" spans="1:14" x14ac:dyDescent="0.25">
      <c r="A3661" s="39"/>
      <c r="B3661" s="40"/>
      <c r="D3661" s="26"/>
      <c r="E3661" s="27"/>
      <c r="H3661" s="41"/>
      <c r="I3661" s="29"/>
      <c r="M3661" s="37"/>
      <c r="N3661" s="43"/>
    </row>
    <row r="3662" spans="1:14" x14ac:dyDescent="0.25">
      <c r="A3662" s="39"/>
      <c r="B3662" s="40"/>
      <c r="D3662" s="26"/>
      <c r="E3662" s="27"/>
      <c r="H3662" s="41"/>
      <c r="I3662" s="29"/>
      <c r="M3662" s="37"/>
      <c r="N3662" s="43"/>
    </row>
    <row r="3663" spans="1:14" x14ac:dyDescent="0.25">
      <c r="A3663" s="39"/>
      <c r="B3663" s="40"/>
      <c r="D3663" s="26"/>
      <c r="E3663" s="27"/>
      <c r="H3663" s="41"/>
      <c r="I3663" s="29"/>
      <c r="M3663" s="37"/>
      <c r="N3663" s="43"/>
    </row>
    <row r="3664" spans="1:14" x14ac:dyDescent="0.25">
      <c r="A3664" s="39"/>
      <c r="B3664" s="40"/>
      <c r="D3664" s="26"/>
      <c r="E3664" s="27"/>
      <c r="H3664" s="41"/>
      <c r="I3664" s="29"/>
      <c r="M3664" s="37"/>
      <c r="N3664" s="43"/>
    </row>
    <row r="3665" spans="1:14" x14ac:dyDescent="0.25">
      <c r="A3665" s="39"/>
      <c r="B3665" s="40"/>
      <c r="D3665" s="26"/>
      <c r="E3665" s="27"/>
      <c r="H3665" s="41"/>
      <c r="I3665" s="29"/>
      <c r="M3665" s="37"/>
      <c r="N3665" s="43"/>
    </row>
    <row r="3666" spans="1:14" x14ac:dyDescent="0.25">
      <c r="A3666" s="39"/>
      <c r="B3666" s="40"/>
      <c r="D3666" s="26"/>
      <c r="E3666" s="27"/>
      <c r="H3666" s="41"/>
      <c r="I3666" s="29"/>
      <c r="M3666" s="37"/>
      <c r="N3666" s="43"/>
    </row>
    <row r="3667" spans="1:14" x14ac:dyDescent="0.25">
      <c r="A3667" s="39"/>
      <c r="B3667" s="40"/>
      <c r="D3667" s="26"/>
      <c r="E3667" s="27"/>
      <c r="H3667" s="41"/>
      <c r="I3667" s="29"/>
      <c r="M3667" s="37"/>
      <c r="N3667" s="43"/>
    </row>
    <row r="3668" spans="1:14" x14ac:dyDescent="0.25">
      <c r="A3668" s="39"/>
      <c r="B3668" s="40"/>
      <c r="D3668" s="26"/>
      <c r="E3668" s="27"/>
      <c r="H3668" s="41"/>
      <c r="I3668" s="29"/>
      <c r="M3668" s="37"/>
      <c r="N3668" s="43"/>
    </row>
    <row r="3669" spans="1:14" x14ac:dyDescent="0.25">
      <c r="A3669" s="39"/>
      <c r="B3669" s="40"/>
      <c r="D3669" s="26"/>
      <c r="E3669" s="27"/>
      <c r="H3669" s="41"/>
      <c r="I3669" s="29"/>
      <c r="M3669" s="37"/>
      <c r="N3669" s="43"/>
    </row>
    <row r="3670" spans="1:14" x14ac:dyDescent="0.25">
      <c r="A3670" s="39"/>
      <c r="B3670" s="40"/>
      <c r="D3670" s="26"/>
      <c r="E3670" s="27"/>
      <c r="H3670" s="41"/>
      <c r="I3670" s="29"/>
      <c r="M3670" s="37"/>
      <c r="N3670" s="43"/>
    </row>
    <row r="3671" spans="1:14" x14ac:dyDescent="0.25">
      <c r="A3671" s="39"/>
      <c r="B3671" s="40"/>
      <c r="D3671" s="26"/>
      <c r="E3671" s="27"/>
      <c r="H3671" s="41"/>
      <c r="I3671" s="29"/>
      <c r="M3671" s="37"/>
      <c r="N3671" s="43"/>
    </row>
    <row r="3672" spans="1:14" x14ac:dyDescent="0.25">
      <c r="A3672" s="39"/>
      <c r="B3672" s="40"/>
      <c r="D3672" s="26"/>
      <c r="E3672" s="27"/>
      <c r="H3672" s="41"/>
      <c r="I3672" s="29"/>
      <c r="M3672" s="37"/>
      <c r="N3672" s="43"/>
    </row>
    <row r="3673" spans="1:14" x14ac:dyDescent="0.25">
      <c r="A3673" s="39"/>
      <c r="B3673" s="40"/>
      <c r="D3673" s="26"/>
      <c r="E3673" s="27"/>
      <c r="H3673" s="41"/>
      <c r="I3673" s="29"/>
      <c r="M3673" s="37"/>
      <c r="N3673" s="43"/>
    </row>
    <row r="3674" spans="1:14" x14ac:dyDescent="0.25">
      <c r="A3674" s="39"/>
      <c r="B3674" s="40"/>
      <c r="D3674" s="26"/>
      <c r="E3674" s="27"/>
      <c r="H3674" s="41"/>
      <c r="I3674" s="29"/>
      <c r="M3674" s="37"/>
      <c r="N3674" s="43"/>
    </row>
    <row r="3675" spans="1:14" x14ac:dyDescent="0.25">
      <c r="A3675" s="39"/>
      <c r="B3675" s="40"/>
      <c r="D3675" s="26"/>
      <c r="E3675" s="27"/>
      <c r="H3675" s="41"/>
      <c r="I3675" s="29"/>
      <c r="M3675" s="37"/>
      <c r="N3675" s="43"/>
    </row>
    <row r="3676" spans="1:14" x14ac:dyDescent="0.25">
      <c r="A3676" s="39"/>
      <c r="B3676" s="40"/>
      <c r="D3676" s="26"/>
      <c r="E3676" s="27"/>
      <c r="H3676" s="41"/>
      <c r="I3676" s="29"/>
      <c r="M3676" s="37"/>
      <c r="N3676" s="43"/>
    </row>
    <row r="3677" spans="1:14" x14ac:dyDescent="0.25">
      <c r="A3677" s="39"/>
      <c r="B3677" s="40"/>
      <c r="D3677" s="26"/>
      <c r="E3677" s="27"/>
      <c r="H3677" s="41"/>
      <c r="I3677" s="29"/>
      <c r="M3677" s="37"/>
      <c r="N3677" s="43"/>
    </row>
    <row r="3678" spans="1:14" x14ac:dyDescent="0.25">
      <c r="A3678" s="39"/>
      <c r="B3678" s="40"/>
      <c r="D3678" s="26"/>
      <c r="E3678" s="27"/>
      <c r="H3678" s="41"/>
      <c r="I3678" s="29"/>
      <c r="M3678" s="37"/>
      <c r="N3678" s="43"/>
    </row>
    <row r="3679" spans="1:14" x14ac:dyDescent="0.25">
      <c r="A3679" s="39"/>
      <c r="B3679" s="40"/>
      <c r="D3679" s="26"/>
      <c r="E3679" s="27"/>
      <c r="H3679" s="41"/>
      <c r="I3679" s="29"/>
      <c r="M3679" s="37"/>
      <c r="N3679" s="43"/>
    </row>
    <row r="3680" spans="1:14" x14ac:dyDescent="0.25">
      <c r="A3680" s="39"/>
      <c r="B3680" s="40"/>
      <c r="D3680" s="26"/>
      <c r="E3680" s="27"/>
      <c r="H3680" s="41"/>
      <c r="I3680" s="29"/>
      <c r="M3680" s="37"/>
      <c r="N3680" s="43"/>
    </row>
    <row r="3681" spans="1:14" x14ac:dyDescent="0.25">
      <c r="A3681" s="39"/>
      <c r="B3681" s="40"/>
      <c r="D3681" s="26"/>
      <c r="E3681" s="27"/>
      <c r="H3681" s="41"/>
      <c r="I3681" s="29"/>
      <c r="M3681" s="37"/>
      <c r="N3681" s="43"/>
    </row>
    <row r="3682" spans="1:14" x14ac:dyDescent="0.25">
      <c r="A3682" s="39"/>
      <c r="B3682" s="40"/>
      <c r="D3682" s="26"/>
      <c r="E3682" s="27"/>
      <c r="H3682" s="41"/>
      <c r="I3682" s="29"/>
      <c r="M3682" s="37"/>
      <c r="N3682" s="43"/>
    </row>
    <row r="3683" spans="1:14" x14ac:dyDescent="0.25">
      <c r="A3683" s="39"/>
      <c r="B3683" s="40"/>
      <c r="D3683" s="26"/>
      <c r="E3683" s="27"/>
      <c r="H3683" s="41"/>
      <c r="I3683" s="29"/>
      <c r="M3683" s="37"/>
      <c r="N3683" s="43"/>
    </row>
    <row r="3684" spans="1:14" x14ac:dyDescent="0.25">
      <c r="A3684" s="39"/>
      <c r="B3684" s="40"/>
      <c r="D3684" s="26"/>
      <c r="E3684" s="27"/>
      <c r="H3684" s="41"/>
      <c r="I3684" s="29"/>
      <c r="M3684" s="37"/>
      <c r="N3684" s="43"/>
    </row>
    <row r="3685" spans="1:14" x14ac:dyDescent="0.25">
      <c r="A3685" s="39"/>
      <c r="B3685" s="40"/>
      <c r="D3685" s="26"/>
      <c r="E3685" s="27"/>
      <c r="H3685" s="41"/>
      <c r="I3685" s="29"/>
      <c r="M3685" s="37"/>
      <c r="N3685" s="43"/>
    </row>
    <row r="3686" spans="1:14" x14ac:dyDescent="0.25">
      <c r="A3686" s="39"/>
      <c r="B3686" s="40"/>
      <c r="D3686" s="26"/>
      <c r="E3686" s="27"/>
      <c r="H3686" s="41"/>
      <c r="I3686" s="29"/>
      <c r="M3686" s="37"/>
      <c r="N3686" s="43"/>
    </row>
    <row r="3687" spans="1:14" x14ac:dyDescent="0.25">
      <c r="A3687" s="39"/>
      <c r="B3687" s="40"/>
      <c r="D3687" s="26"/>
      <c r="E3687" s="27"/>
      <c r="H3687" s="41"/>
      <c r="I3687" s="29"/>
      <c r="M3687" s="37"/>
      <c r="N3687" s="43"/>
    </row>
    <row r="3688" spans="1:14" x14ac:dyDescent="0.25">
      <c r="A3688" s="39"/>
      <c r="B3688" s="40"/>
      <c r="D3688" s="26"/>
      <c r="E3688" s="27"/>
      <c r="H3688" s="41"/>
      <c r="I3688" s="29"/>
      <c r="M3688" s="37"/>
      <c r="N3688" s="43"/>
    </row>
    <row r="3689" spans="1:14" x14ac:dyDescent="0.25">
      <c r="A3689" s="39"/>
      <c r="B3689" s="40"/>
      <c r="D3689" s="26"/>
      <c r="E3689" s="27"/>
      <c r="H3689" s="41"/>
      <c r="I3689" s="29"/>
      <c r="M3689" s="37"/>
      <c r="N3689" s="43"/>
    </row>
    <row r="3690" spans="1:14" x14ac:dyDescent="0.25">
      <c r="A3690" s="39"/>
      <c r="B3690" s="40"/>
      <c r="D3690" s="26"/>
      <c r="E3690" s="27"/>
      <c r="H3690" s="41"/>
      <c r="I3690" s="29"/>
      <c r="M3690" s="37"/>
      <c r="N3690" s="43"/>
    </row>
    <row r="3691" spans="1:14" x14ac:dyDescent="0.25">
      <c r="A3691" s="39"/>
      <c r="B3691" s="40"/>
      <c r="D3691" s="26"/>
      <c r="E3691" s="27"/>
      <c r="H3691" s="41"/>
      <c r="I3691" s="29"/>
      <c r="M3691" s="37"/>
      <c r="N3691" s="43"/>
    </row>
    <row r="3692" spans="1:14" x14ac:dyDescent="0.25">
      <c r="A3692" s="39"/>
      <c r="B3692" s="40"/>
      <c r="D3692" s="26"/>
      <c r="E3692" s="27"/>
      <c r="H3692" s="41"/>
      <c r="I3692" s="29"/>
      <c r="M3692" s="37"/>
      <c r="N3692" s="43"/>
    </row>
    <row r="3693" spans="1:14" x14ac:dyDescent="0.25">
      <c r="A3693" s="39"/>
      <c r="B3693" s="40"/>
      <c r="D3693" s="26"/>
      <c r="E3693" s="27"/>
      <c r="H3693" s="41"/>
      <c r="I3693" s="29"/>
      <c r="M3693" s="37"/>
      <c r="N3693" s="43"/>
    </row>
    <row r="3694" spans="1:14" x14ac:dyDescent="0.25">
      <c r="A3694" s="39"/>
      <c r="B3694" s="40"/>
      <c r="D3694" s="26"/>
      <c r="E3694" s="27"/>
      <c r="H3694" s="41"/>
      <c r="I3694" s="29"/>
      <c r="M3694" s="37"/>
      <c r="N3694" s="43"/>
    </row>
    <row r="3695" spans="1:14" x14ac:dyDescent="0.25">
      <c r="A3695" s="39"/>
      <c r="B3695" s="40"/>
      <c r="D3695" s="26"/>
      <c r="E3695" s="27"/>
      <c r="H3695" s="41"/>
      <c r="I3695" s="29"/>
      <c r="M3695" s="37"/>
      <c r="N3695" s="43"/>
    </row>
    <row r="3696" spans="1:14" x14ac:dyDescent="0.25">
      <c r="A3696" s="39"/>
      <c r="B3696" s="40"/>
      <c r="D3696" s="26"/>
      <c r="E3696" s="27"/>
      <c r="H3696" s="41"/>
      <c r="I3696" s="29"/>
      <c r="M3696" s="37"/>
      <c r="N3696" s="43"/>
    </row>
    <row r="3697" spans="1:14" x14ac:dyDescent="0.25">
      <c r="A3697" s="39"/>
      <c r="B3697" s="40"/>
      <c r="D3697" s="26"/>
      <c r="E3697" s="27"/>
      <c r="H3697" s="41"/>
      <c r="I3697" s="29"/>
      <c r="M3697" s="37"/>
      <c r="N3697" s="43"/>
    </row>
    <row r="3698" spans="1:14" x14ac:dyDescent="0.25">
      <c r="A3698" s="39"/>
      <c r="B3698" s="40"/>
      <c r="D3698" s="26"/>
      <c r="E3698" s="27"/>
      <c r="H3698" s="41"/>
      <c r="I3698" s="29"/>
      <c r="M3698" s="37"/>
      <c r="N3698" s="43"/>
    </row>
    <row r="3699" spans="1:14" x14ac:dyDescent="0.25">
      <c r="A3699" s="39"/>
      <c r="B3699" s="40"/>
      <c r="D3699" s="26"/>
      <c r="E3699" s="27"/>
      <c r="H3699" s="41"/>
      <c r="I3699" s="29"/>
      <c r="M3699" s="37"/>
      <c r="N3699" s="43"/>
    </row>
    <row r="3700" spans="1:14" x14ac:dyDescent="0.25">
      <c r="A3700" s="39"/>
      <c r="B3700" s="40"/>
      <c r="D3700" s="26"/>
      <c r="E3700" s="27"/>
      <c r="H3700" s="41"/>
      <c r="I3700" s="29"/>
      <c r="M3700" s="37"/>
      <c r="N3700" s="43"/>
    </row>
    <row r="3701" spans="1:14" x14ac:dyDescent="0.25">
      <c r="A3701" s="39"/>
      <c r="B3701" s="40"/>
      <c r="D3701" s="26"/>
      <c r="E3701" s="27"/>
      <c r="H3701" s="41"/>
      <c r="I3701" s="29"/>
      <c r="M3701" s="37"/>
      <c r="N3701" s="43"/>
    </row>
    <row r="3702" spans="1:14" x14ac:dyDescent="0.25">
      <c r="A3702" s="39"/>
      <c r="B3702" s="40"/>
      <c r="D3702" s="26"/>
      <c r="E3702" s="27"/>
      <c r="H3702" s="41"/>
      <c r="I3702" s="29"/>
      <c r="M3702" s="37"/>
      <c r="N3702" s="43"/>
    </row>
    <row r="3703" spans="1:14" x14ac:dyDescent="0.25">
      <c r="A3703" s="39"/>
      <c r="B3703" s="40"/>
      <c r="D3703" s="26"/>
      <c r="E3703" s="27"/>
      <c r="H3703" s="41"/>
      <c r="I3703" s="29"/>
      <c r="M3703" s="37"/>
      <c r="N3703" s="43"/>
    </row>
    <row r="3704" spans="1:14" x14ac:dyDescent="0.25">
      <c r="A3704" s="39"/>
      <c r="B3704" s="40"/>
      <c r="D3704" s="26"/>
      <c r="E3704" s="27"/>
      <c r="H3704" s="41"/>
      <c r="I3704" s="29"/>
      <c r="M3704" s="37"/>
      <c r="N3704" s="43"/>
    </row>
    <row r="3705" spans="1:14" x14ac:dyDescent="0.25">
      <c r="A3705" s="39"/>
      <c r="B3705" s="40"/>
      <c r="D3705" s="26"/>
      <c r="E3705" s="27"/>
      <c r="H3705" s="41"/>
      <c r="I3705" s="29"/>
      <c r="M3705" s="37"/>
      <c r="N3705" s="43"/>
    </row>
    <row r="3706" spans="1:14" x14ac:dyDescent="0.25">
      <c r="A3706" s="39"/>
      <c r="B3706" s="40"/>
      <c r="D3706" s="26"/>
      <c r="E3706" s="27"/>
      <c r="H3706" s="41"/>
      <c r="I3706" s="29"/>
      <c r="M3706" s="37"/>
      <c r="N3706" s="43"/>
    </row>
    <row r="3707" spans="1:14" x14ac:dyDescent="0.25">
      <c r="A3707" s="39"/>
      <c r="B3707" s="40"/>
      <c r="D3707" s="26"/>
      <c r="E3707" s="27"/>
      <c r="H3707" s="41"/>
      <c r="I3707" s="29"/>
      <c r="M3707" s="37"/>
      <c r="N3707" s="43"/>
    </row>
    <row r="3708" spans="1:14" x14ac:dyDescent="0.25">
      <c r="A3708" s="39"/>
      <c r="B3708" s="40"/>
      <c r="D3708" s="26"/>
      <c r="E3708" s="27"/>
      <c r="H3708" s="41"/>
      <c r="I3708" s="29"/>
      <c r="M3708" s="37"/>
      <c r="N3708" s="43"/>
    </row>
    <row r="3709" spans="1:14" x14ac:dyDescent="0.25">
      <c r="A3709" s="39"/>
      <c r="B3709" s="40"/>
      <c r="D3709" s="26"/>
      <c r="E3709" s="27"/>
      <c r="H3709" s="41"/>
      <c r="I3709" s="29"/>
      <c r="M3709" s="37"/>
      <c r="N3709" s="43"/>
    </row>
    <row r="3710" spans="1:14" x14ac:dyDescent="0.25">
      <c r="A3710" s="39"/>
      <c r="B3710" s="40"/>
      <c r="D3710" s="26"/>
      <c r="E3710" s="27"/>
      <c r="H3710" s="41"/>
      <c r="I3710" s="29"/>
      <c r="M3710" s="37"/>
      <c r="N3710" s="43"/>
    </row>
    <row r="3711" spans="1:14" x14ac:dyDescent="0.25">
      <c r="A3711" s="39"/>
      <c r="B3711" s="40"/>
      <c r="D3711" s="26"/>
      <c r="E3711" s="27"/>
      <c r="H3711" s="41"/>
      <c r="I3711" s="29"/>
      <c r="M3711" s="37"/>
      <c r="N3711" s="43"/>
    </row>
    <row r="3712" spans="1:14" x14ac:dyDescent="0.25">
      <c r="A3712" s="39"/>
      <c r="B3712" s="40"/>
      <c r="D3712" s="26"/>
      <c r="E3712" s="27"/>
      <c r="H3712" s="41"/>
      <c r="I3712" s="29"/>
      <c r="M3712" s="37"/>
      <c r="N3712" s="43"/>
    </row>
    <row r="3713" spans="1:14" x14ac:dyDescent="0.25">
      <c r="A3713" s="39"/>
      <c r="B3713" s="40"/>
      <c r="D3713" s="26"/>
      <c r="E3713" s="27"/>
      <c r="H3713" s="41"/>
      <c r="I3713" s="29"/>
      <c r="M3713" s="37"/>
      <c r="N3713" s="43"/>
    </row>
    <row r="3714" spans="1:14" x14ac:dyDescent="0.25">
      <c r="A3714" s="39"/>
      <c r="B3714" s="40"/>
      <c r="D3714" s="26"/>
      <c r="E3714" s="27"/>
      <c r="H3714" s="41"/>
      <c r="I3714" s="29"/>
      <c r="M3714" s="37"/>
      <c r="N3714" s="43"/>
    </row>
    <row r="3715" spans="1:14" x14ac:dyDescent="0.25">
      <c r="A3715" s="39"/>
      <c r="B3715" s="40"/>
      <c r="D3715" s="26"/>
      <c r="E3715" s="27"/>
      <c r="H3715" s="41"/>
      <c r="I3715" s="29"/>
      <c r="M3715" s="37"/>
      <c r="N3715" s="43"/>
    </row>
    <row r="3716" spans="1:14" x14ac:dyDescent="0.25">
      <c r="A3716" s="39"/>
      <c r="B3716" s="40"/>
      <c r="D3716" s="26"/>
      <c r="E3716" s="27"/>
      <c r="H3716" s="41"/>
      <c r="I3716" s="29"/>
      <c r="M3716" s="37"/>
      <c r="N3716" s="43"/>
    </row>
    <row r="3717" spans="1:14" x14ac:dyDescent="0.25">
      <c r="A3717" s="39"/>
      <c r="B3717" s="40"/>
      <c r="D3717" s="26"/>
      <c r="E3717" s="27"/>
      <c r="H3717" s="41"/>
      <c r="I3717" s="29"/>
      <c r="M3717" s="37"/>
      <c r="N3717" s="43"/>
    </row>
    <row r="3718" spans="1:14" x14ac:dyDescent="0.25">
      <c r="A3718" s="39"/>
      <c r="B3718" s="40"/>
      <c r="D3718" s="26"/>
      <c r="E3718" s="27"/>
      <c r="H3718" s="41"/>
      <c r="I3718" s="29"/>
      <c r="M3718" s="37"/>
      <c r="N3718" s="43"/>
    </row>
    <row r="3719" spans="1:14" x14ac:dyDescent="0.25">
      <c r="A3719" s="39"/>
      <c r="B3719" s="40"/>
      <c r="D3719" s="26"/>
      <c r="E3719" s="27"/>
      <c r="H3719" s="41"/>
      <c r="I3719" s="29"/>
      <c r="M3719" s="37"/>
      <c r="N3719" s="43"/>
    </row>
    <row r="3720" spans="1:14" x14ac:dyDescent="0.25">
      <c r="A3720" s="39"/>
      <c r="B3720" s="40"/>
      <c r="D3720" s="26"/>
      <c r="E3720" s="27"/>
      <c r="H3720" s="41"/>
      <c r="I3720" s="29"/>
      <c r="M3720" s="37"/>
      <c r="N3720" s="43"/>
    </row>
    <row r="3721" spans="1:14" x14ac:dyDescent="0.25">
      <c r="A3721" s="39"/>
      <c r="B3721" s="40"/>
      <c r="D3721" s="26"/>
      <c r="E3721" s="27"/>
      <c r="H3721" s="41"/>
      <c r="I3721" s="29"/>
      <c r="M3721" s="37"/>
      <c r="N3721" s="43"/>
    </row>
    <row r="3722" spans="1:14" x14ac:dyDescent="0.25">
      <c r="A3722" s="39"/>
      <c r="B3722" s="40"/>
      <c r="D3722" s="26"/>
      <c r="E3722" s="27"/>
      <c r="H3722" s="41"/>
      <c r="I3722" s="29"/>
      <c r="M3722" s="37"/>
      <c r="N3722" s="43"/>
    </row>
    <row r="3723" spans="1:14" x14ac:dyDescent="0.25">
      <c r="A3723" s="39"/>
      <c r="B3723" s="40"/>
      <c r="D3723" s="26"/>
      <c r="E3723" s="27"/>
      <c r="H3723" s="41"/>
      <c r="I3723" s="29"/>
      <c r="M3723" s="37"/>
      <c r="N3723" s="43"/>
    </row>
    <row r="3724" spans="1:14" x14ac:dyDescent="0.25">
      <c r="A3724" s="39"/>
      <c r="B3724" s="40"/>
      <c r="D3724" s="26"/>
      <c r="E3724" s="27"/>
      <c r="H3724" s="41"/>
      <c r="I3724" s="29"/>
      <c r="M3724" s="37"/>
      <c r="N3724" s="43"/>
    </row>
    <row r="3725" spans="1:14" x14ac:dyDescent="0.25">
      <c r="A3725" s="39"/>
      <c r="B3725" s="40"/>
      <c r="D3725" s="26"/>
      <c r="E3725" s="27"/>
      <c r="H3725" s="41"/>
      <c r="I3725" s="29"/>
      <c r="M3725" s="37"/>
      <c r="N3725" s="43"/>
    </row>
    <row r="3726" spans="1:14" x14ac:dyDescent="0.25">
      <c r="A3726" s="39"/>
      <c r="B3726" s="40"/>
      <c r="D3726" s="26"/>
      <c r="E3726" s="27"/>
      <c r="H3726" s="41"/>
      <c r="I3726" s="29"/>
      <c r="M3726" s="37"/>
      <c r="N3726" s="43"/>
    </row>
    <row r="3727" spans="1:14" x14ac:dyDescent="0.25">
      <c r="A3727" s="39"/>
      <c r="B3727" s="40"/>
      <c r="D3727" s="26"/>
      <c r="E3727" s="27"/>
      <c r="H3727" s="41"/>
      <c r="I3727" s="29"/>
      <c r="M3727" s="37"/>
      <c r="N3727" s="43"/>
    </row>
    <row r="3728" spans="1:14" x14ac:dyDescent="0.25">
      <c r="A3728" s="39"/>
      <c r="B3728" s="40"/>
      <c r="D3728" s="26"/>
      <c r="E3728" s="27"/>
      <c r="H3728" s="41"/>
      <c r="I3728" s="29"/>
      <c r="M3728" s="37"/>
      <c r="N3728" s="43"/>
    </row>
    <row r="3729" spans="1:14" x14ac:dyDescent="0.25">
      <c r="A3729" s="39"/>
      <c r="B3729" s="40"/>
      <c r="D3729" s="26"/>
      <c r="E3729" s="27"/>
      <c r="H3729" s="41"/>
      <c r="I3729" s="29"/>
      <c r="M3729" s="37"/>
      <c r="N3729" s="43"/>
    </row>
    <row r="3730" spans="1:14" x14ac:dyDescent="0.25">
      <c r="A3730" s="39"/>
      <c r="B3730" s="40"/>
      <c r="D3730" s="26"/>
      <c r="E3730" s="27"/>
      <c r="H3730" s="41"/>
      <c r="I3730" s="29"/>
      <c r="M3730" s="37"/>
      <c r="N3730" s="43"/>
    </row>
    <row r="3731" spans="1:14" x14ac:dyDescent="0.25">
      <c r="A3731" s="39"/>
      <c r="B3731" s="40"/>
      <c r="D3731" s="26"/>
      <c r="E3731" s="27"/>
      <c r="H3731" s="41"/>
      <c r="I3731" s="29"/>
      <c r="M3731" s="37"/>
      <c r="N3731" s="43"/>
    </row>
    <row r="3732" spans="1:14" x14ac:dyDescent="0.25">
      <c r="A3732" s="39"/>
      <c r="B3732" s="40"/>
      <c r="D3732" s="26"/>
      <c r="E3732" s="27"/>
      <c r="H3732" s="41"/>
      <c r="I3732" s="29"/>
      <c r="M3732" s="37"/>
      <c r="N3732" s="43"/>
    </row>
    <row r="3733" spans="1:14" x14ac:dyDescent="0.25">
      <c r="A3733" s="39"/>
      <c r="B3733" s="40"/>
      <c r="D3733" s="26"/>
      <c r="E3733" s="27"/>
      <c r="H3733" s="41"/>
      <c r="I3733" s="29"/>
      <c r="M3733" s="37"/>
      <c r="N3733" s="43"/>
    </row>
    <row r="3734" spans="1:14" x14ac:dyDescent="0.25">
      <c r="A3734" s="39"/>
      <c r="B3734" s="40"/>
      <c r="D3734" s="26"/>
      <c r="E3734" s="27"/>
      <c r="H3734" s="41"/>
      <c r="I3734" s="29"/>
      <c r="M3734" s="37"/>
      <c r="N3734" s="43"/>
    </row>
    <row r="3735" spans="1:14" x14ac:dyDescent="0.25">
      <c r="A3735" s="39"/>
      <c r="B3735" s="40"/>
      <c r="D3735" s="26"/>
      <c r="E3735" s="27"/>
      <c r="H3735" s="41"/>
      <c r="I3735" s="29"/>
      <c r="M3735" s="37"/>
      <c r="N3735" s="43"/>
    </row>
    <row r="3736" spans="1:14" x14ac:dyDescent="0.25">
      <c r="A3736" s="39"/>
      <c r="B3736" s="40"/>
      <c r="D3736" s="26"/>
      <c r="E3736" s="27"/>
      <c r="H3736" s="41"/>
      <c r="I3736" s="29"/>
      <c r="M3736" s="37"/>
      <c r="N3736" s="43"/>
    </row>
    <row r="3737" spans="1:14" x14ac:dyDescent="0.25">
      <c r="A3737" s="39"/>
      <c r="B3737" s="40"/>
      <c r="D3737" s="26"/>
      <c r="E3737" s="27"/>
      <c r="H3737" s="41"/>
      <c r="I3737" s="29"/>
      <c r="M3737" s="37"/>
      <c r="N3737" s="43"/>
    </row>
    <row r="3738" spans="1:14" x14ac:dyDescent="0.25">
      <c r="A3738" s="39"/>
      <c r="B3738" s="40"/>
      <c r="D3738" s="26"/>
      <c r="E3738" s="27"/>
      <c r="H3738" s="41"/>
      <c r="I3738" s="29"/>
      <c r="M3738" s="37"/>
      <c r="N3738" s="43"/>
    </row>
    <row r="3739" spans="1:14" x14ac:dyDescent="0.25">
      <c r="A3739" s="39"/>
      <c r="B3739" s="40"/>
      <c r="D3739" s="26"/>
      <c r="E3739" s="27"/>
      <c r="H3739" s="41"/>
      <c r="I3739" s="29"/>
      <c r="M3739" s="37"/>
      <c r="N3739" s="43"/>
    </row>
    <row r="3740" spans="1:14" x14ac:dyDescent="0.25">
      <c r="A3740" s="39"/>
      <c r="B3740" s="40"/>
      <c r="D3740" s="26"/>
      <c r="E3740" s="27"/>
      <c r="H3740" s="41"/>
      <c r="I3740" s="29"/>
      <c r="M3740" s="37"/>
      <c r="N3740" s="43"/>
    </row>
    <row r="3741" spans="1:14" x14ac:dyDescent="0.25">
      <c r="A3741" s="39"/>
      <c r="B3741" s="40"/>
      <c r="D3741" s="26"/>
      <c r="E3741" s="27"/>
      <c r="H3741" s="41"/>
      <c r="I3741" s="29"/>
      <c r="M3741" s="37"/>
      <c r="N3741" s="43"/>
    </row>
    <row r="3742" spans="1:14" x14ac:dyDescent="0.25">
      <c r="A3742" s="39"/>
      <c r="B3742" s="40"/>
      <c r="D3742" s="26"/>
      <c r="E3742" s="27"/>
      <c r="H3742" s="41"/>
      <c r="I3742" s="29"/>
      <c r="M3742" s="37"/>
      <c r="N3742" s="43"/>
    </row>
    <row r="3743" spans="1:14" x14ac:dyDescent="0.25">
      <c r="A3743" s="39"/>
      <c r="B3743" s="40"/>
      <c r="D3743" s="26"/>
      <c r="E3743" s="27"/>
      <c r="H3743" s="41"/>
      <c r="I3743" s="29"/>
      <c r="M3743" s="37"/>
      <c r="N3743" s="43"/>
    </row>
    <row r="3744" spans="1:14" x14ac:dyDescent="0.25">
      <c r="A3744" s="39"/>
      <c r="B3744" s="40"/>
      <c r="D3744" s="26"/>
      <c r="E3744" s="27"/>
      <c r="H3744" s="41"/>
      <c r="I3744" s="29"/>
      <c r="M3744" s="37"/>
      <c r="N3744" s="43"/>
    </row>
    <row r="3745" spans="1:14" x14ac:dyDescent="0.25">
      <c r="A3745" s="39"/>
      <c r="B3745" s="40"/>
      <c r="D3745" s="26"/>
      <c r="E3745" s="27"/>
      <c r="H3745" s="41"/>
      <c r="I3745" s="29"/>
      <c r="M3745" s="37"/>
      <c r="N3745" s="43"/>
    </row>
    <row r="3746" spans="1:14" x14ac:dyDescent="0.25">
      <c r="A3746" s="39"/>
      <c r="B3746" s="40"/>
      <c r="D3746" s="26"/>
      <c r="E3746" s="27"/>
      <c r="H3746" s="41"/>
      <c r="I3746" s="29"/>
      <c r="M3746" s="37"/>
      <c r="N3746" s="43"/>
    </row>
    <row r="3747" spans="1:14" x14ac:dyDescent="0.25">
      <c r="A3747" s="39"/>
      <c r="B3747" s="40"/>
      <c r="D3747" s="26"/>
      <c r="E3747" s="27"/>
      <c r="H3747" s="41"/>
      <c r="I3747" s="29"/>
      <c r="M3747" s="37"/>
      <c r="N3747" s="43"/>
    </row>
    <row r="3748" spans="1:14" x14ac:dyDescent="0.25">
      <c r="A3748" s="39"/>
      <c r="B3748" s="40"/>
      <c r="D3748" s="26"/>
      <c r="E3748" s="27"/>
      <c r="H3748" s="41"/>
      <c r="I3748" s="29"/>
      <c r="M3748" s="37"/>
      <c r="N3748" s="43"/>
    </row>
    <row r="3749" spans="1:14" x14ac:dyDescent="0.25">
      <c r="A3749" s="39"/>
      <c r="B3749" s="40"/>
      <c r="D3749" s="26"/>
      <c r="E3749" s="27"/>
      <c r="H3749" s="41"/>
      <c r="I3749" s="29"/>
      <c r="M3749" s="37"/>
      <c r="N3749" s="43"/>
    </row>
    <row r="3750" spans="1:14" x14ac:dyDescent="0.25">
      <c r="A3750" s="39"/>
      <c r="B3750" s="40"/>
      <c r="D3750" s="26"/>
      <c r="E3750" s="27"/>
      <c r="H3750" s="41"/>
      <c r="I3750" s="29"/>
      <c r="M3750" s="37"/>
      <c r="N3750" s="43"/>
    </row>
    <row r="3751" spans="1:14" x14ac:dyDescent="0.25">
      <c r="A3751" s="39"/>
      <c r="B3751" s="40"/>
      <c r="D3751" s="26"/>
      <c r="E3751" s="27"/>
      <c r="H3751" s="41"/>
      <c r="I3751" s="29"/>
      <c r="M3751" s="37"/>
      <c r="N3751" s="43"/>
    </row>
    <row r="3752" spans="1:14" x14ac:dyDescent="0.25">
      <c r="A3752" s="39"/>
      <c r="B3752" s="40"/>
      <c r="D3752" s="26"/>
      <c r="E3752" s="27"/>
      <c r="H3752" s="41"/>
      <c r="I3752" s="29"/>
      <c r="M3752" s="37"/>
      <c r="N3752" s="43"/>
    </row>
    <row r="3753" spans="1:14" x14ac:dyDescent="0.25">
      <c r="A3753" s="39"/>
      <c r="B3753" s="40"/>
      <c r="D3753" s="26"/>
      <c r="E3753" s="27"/>
      <c r="H3753" s="41"/>
      <c r="I3753" s="29"/>
      <c r="M3753" s="37"/>
      <c r="N3753" s="43"/>
    </row>
    <row r="3754" spans="1:14" x14ac:dyDescent="0.25">
      <c r="A3754" s="39"/>
      <c r="B3754" s="40"/>
      <c r="D3754" s="26"/>
      <c r="E3754" s="27"/>
      <c r="H3754" s="41"/>
      <c r="I3754" s="29"/>
      <c r="M3754" s="37"/>
      <c r="N3754" s="43"/>
    </row>
    <row r="3755" spans="1:14" x14ac:dyDescent="0.25">
      <c r="A3755" s="39"/>
      <c r="B3755" s="40"/>
      <c r="D3755" s="26"/>
      <c r="E3755" s="27"/>
      <c r="H3755" s="41"/>
      <c r="I3755" s="29"/>
      <c r="M3755" s="37"/>
      <c r="N3755" s="43"/>
    </row>
    <row r="3756" spans="1:14" x14ac:dyDescent="0.25">
      <c r="A3756" s="39"/>
      <c r="B3756" s="40"/>
      <c r="D3756" s="26"/>
      <c r="E3756" s="27"/>
      <c r="H3756" s="41"/>
      <c r="I3756" s="29"/>
      <c r="M3756" s="37"/>
      <c r="N3756" s="43"/>
    </row>
    <row r="3757" spans="1:14" x14ac:dyDescent="0.25">
      <c r="A3757" s="39"/>
      <c r="B3757" s="40"/>
      <c r="D3757" s="26"/>
      <c r="E3757" s="27"/>
      <c r="H3757" s="41"/>
      <c r="I3757" s="29"/>
      <c r="M3757" s="37"/>
      <c r="N3757" s="43"/>
    </row>
    <row r="3758" spans="1:14" x14ac:dyDescent="0.25">
      <c r="A3758" s="39"/>
      <c r="B3758" s="40"/>
      <c r="D3758" s="26"/>
      <c r="E3758" s="27"/>
      <c r="H3758" s="41"/>
      <c r="I3758" s="29"/>
      <c r="M3758" s="37"/>
      <c r="N3758" s="43"/>
    </row>
    <row r="3759" spans="1:14" x14ac:dyDescent="0.25">
      <c r="A3759" s="39"/>
      <c r="B3759" s="40"/>
      <c r="D3759" s="26"/>
      <c r="E3759" s="27"/>
      <c r="H3759" s="41"/>
      <c r="I3759" s="29"/>
      <c r="M3759" s="37"/>
      <c r="N3759" s="43"/>
    </row>
    <row r="3760" spans="1:14" x14ac:dyDescent="0.25">
      <c r="A3760" s="39"/>
      <c r="B3760" s="40"/>
      <c r="D3760" s="26"/>
      <c r="E3760" s="27"/>
      <c r="H3760" s="41"/>
      <c r="I3760" s="29"/>
      <c r="M3760" s="37"/>
      <c r="N3760" s="43"/>
    </row>
    <row r="3761" spans="1:14" x14ac:dyDescent="0.25">
      <c r="A3761" s="39"/>
      <c r="B3761" s="40"/>
      <c r="D3761" s="26"/>
      <c r="E3761" s="27"/>
      <c r="H3761" s="41"/>
      <c r="I3761" s="29"/>
      <c r="M3761" s="37"/>
      <c r="N3761" s="43"/>
    </row>
    <row r="3762" spans="1:14" x14ac:dyDescent="0.25">
      <c r="A3762" s="39"/>
      <c r="B3762" s="40"/>
      <c r="D3762" s="26"/>
      <c r="E3762" s="27"/>
      <c r="H3762" s="41"/>
      <c r="I3762" s="29"/>
      <c r="M3762" s="37"/>
      <c r="N3762" s="43"/>
    </row>
    <row r="3763" spans="1:14" x14ac:dyDescent="0.25">
      <c r="A3763" s="39"/>
      <c r="B3763" s="40"/>
      <c r="D3763" s="26"/>
      <c r="E3763" s="27"/>
      <c r="H3763" s="41"/>
      <c r="I3763" s="29"/>
      <c r="M3763" s="37"/>
      <c r="N3763" s="43"/>
    </row>
    <row r="3764" spans="1:14" x14ac:dyDescent="0.25">
      <c r="A3764" s="39"/>
      <c r="B3764" s="40"/>
      <c r="D3764" s="26"/>
      <c r="E3764" s="27"/>
      <c r="H3764" s="41"/>
      <c r="I3764" s="29"/>
      <c r="M3764" s="37"/>
      <c r="N3764" s="43"/>
    </row>
    <row r="3765" spans="1:14" x14ac:dyDescent="0.25">
      <c r="A3765" s="39"/>
      <c r="B3765" s="40"/>
      <c r="D3765" s="26"/>
      <c r="E3765" s="27"/>
      <c r="H3765" s="41"/>
      <c r="I3765" s="29"/>
      <c r="M3765" s="37"/>
      <c r="N3765" s="43"/>
    </row>
    <row r="3766" spans="1:14" x14ac:dyDescent="0.25">
      <c r="A3766" s="39"/>
      <c r="B3766" s="40"/>
      <c r="D3766" s="26"/>
      <c r="E3766" s="27"/>
      <c r="H3766" s="41"/>
      <c r="I3766" s="29"/>
      <c r="M3766" s="37"/>
      <c r="N3766" s="43"/>
    </row>
    <row r="3767" spans="1:14" x14ac:dyDescent="0.25">
      <c r="A3767" s="39"/>
      <c r="B3767" s="40"/>
      <c r="D3767" s="26"/>
      <c r="E3767" s="27"/>
      <c r="H3767" s="41"/>
      <c r="I3767" s="29"/>
      <c r="M3767" s="37"/>
      <c r="N3767" s="43"/>
    </row>
    <row r="3768" spans="1:14" x14ac:dyDescent="0.25">
      <c r="A3768" s="39"/>
      <c r="B3768" s="40"/>
      <c r="D3768" s="26"/>
      <c r="E3768" s="27"/>
      <c r="H3768" s="41"/>
      <c r="I3768" s="29"/>
      <c r="M3768" s="37"/>
      <c r="N3768" s="43"/>
    </row>
    <row r="3769" spans="1:14" x14ac:dyDescent="0.25">
      <c r="A3769" s="39"/>
      <c r="B3769" s="40"/>
      <c r="D3769" s="26"/>
      <c r="E3769" s="27"/>
      <c r="H3769" s="41"/>
      <c r="I3769" s="29"/>
      <c r="M3769" s="37"/>
      <c r="N3769" s="43"/>
    </row>
    <row r="3770" spans="1:14" x14ac:dyDescent="0.25">
      <c r="A3770" s="39"/>
      <c r="B3770" s="40"/>
      <c r="D3770" s="26"/>
      <c r="E3770" s="27"/>
      <c r="H3770" s="41"/>
      <c r="I3770" s="29"/>
      <c r="M3770" s="37"/>
      <c r="N3770" s="43"/>
    </row>
    <row r="3771" spans="1:14" x14ac:dyDescent="0.25">
      <c r="A3771" s="39"/>
      <c r="B3771" s="40"/>
      <c r="D3771" s="26"/>
      <c r="E3771" s="27"/>
      <c r="H3771" s="41"/>
      <c r="I3771" s="29"/>
      <c r="M3771" s="37"/>
      <c r="N3771" s="43"/>
    </row>
    <row r="3772" spans="1:14" x14ac:dyDescent="0.25">
      <c r="A3772" s="39"/>
      <c r="B3772" s="40"/>
      <c r="D3772" s="26"/>
      <c r="E3772" s="27"/>
      <c r="H3772" s="41"/>
      <c r="I3772" s="29"/>
      <c r="M3772" s="37"/>
      <c r="N3772" s="43"/>
    </row>
    <row r="3773" spans="1:14" x14ac:dyDescent="0.25">
      <c r="A3773" s="39"/>
      <c r="B3773" s="40"/>
      <c r="D3773" s="26"/>
      <c r="E3773" s="27"/>
      <c r="H3773" s="41"/>
      <c r="I3773" s="29"/>
      <c r="M3773" s="37"/>
      <c r="N3773" s="43"/>
    </row>
    <row r="3774" spans="1:14" x14ac:dyDescent="0.25">
      <c r="A3774" s="39"/>
      <c r="B3774" s="40"/>
      <c r="D3774" s="26"/>
      <c r="E3774" s="27"/>
      <c r="H3774" s="41"/>
      <c r="I3774" s="29"/>
      <c r="M3774" s="37"/>
      <c r="N3774" s="43"/>
    </row>
    <row r="3775" spans="1:14" x14ac:dyDescent="0.25">
      <c r="A3775" s="39"/>
      <c r="B3775" s="40"/>
      <c r="D3775" s="26"/>
      <c r="E3775" s="27"/>
      <c r="H3775" s="41"/>
      <c r="I3775" s="29"/>
      <c r="M3775" s="37"/>
      <c r="N3775" s="43"/>
    </row>
    <row r="3776" spans="1:14" x14ac:dyDescent="0.25">
      <c r="A3776" s="39"/>
      <c r="B3776" s="40"/>
      <c r="D3776" s="26"/>
      <c r="E3776" s="27"/>
      <c r="H3776" s="41"/>
      <c r="I3776" s="29"/>
      <c r="M3776" s="37"/>
      <c r="N3776" s="43"/>
    </row>
    <row r="3777" spans="1:14" x14ac:dyDescent="0.25">
      <c r="A3777" s="39"/>
      <c r="B3777" s="40"/>
      <c r="D3777" s="26"/>
      <c r="E3777" s="27"/>
      <c r="H3777" s="41"/>
      <c r="I3777" s="29"/>
      <c r="M3777" s="37"/>
      <c r="N3777" s="43"/>
    </row>
    <row r="3778" spans="1:14" x14ac:dyDescent="0.25">
      <c r="A3778" s="39"/>
      <c r="B3778" s="40"/>
      <c r="D3778" s="26"/>
      <c r="E3778" s="27"/>
      <c r="H3778" s="41"/>
      <c r="I3778" s="29"/>
      <c r="M3778" s="37"/>
      <c r="N3778" s="43"/>
    </row>
    <row r="3779" spans="1:14" x14ac:dyDescent="0.25">
      <c r="A3779" s="39"/>
      <c r="B3779" s="40"/>
      <c r="D3779" s="26"/>
      <c r="E3779" s="27"/>
      <c r="H3779" s="41"/>
      <c r="I3779" s="29"/>
      <c r="M3779" s="37"/>
      <c r="N3779" s="43"/>
    </row>
    <row r="3780" spans="1:14" x14ac:dyDescent="0.25">
      <c r="A3780" s="39"/>
      <c r="B3780" s="40"/>
      <c r="D3780" s="26"/>
      <c r="E3780" s="27"/>
      <c r="H3780" s="41"/>
      <c r="I3780" s="29"/>
      <c r="M3780" s="37"/>
      <c r="N3780" s="43"/>
    </row>
    <row r="3781" spans="1:14" x14ac:dyDescent="0.25">
      <c r="A3781" s="39"/>
      <c r="B3781" s="40"/>
      <c r="D3781" s="26"/>
      <c r="E3781" s="27"/>
      <c r="H3781" s="41"/>
      <c r="I3781" s="29"/>
      <c r="M3781" s="37"/>
      <c r="N3781" s="43"/>
    </row>
    <row r="3782" spans="1:14" x14ac:dyDescent="0.25">
      <c r="A3782" s="39"/>
      <c r="B3782" s="40"/>
      <c r="D3782" s="26"/>
      <c r="E3782" s="27"/>
      <c r="H3782" s="41"/>
      <c r="I3782" s="29"/>
      <c r="M3782" s="37"/>
      <c r="N3782" s="43"/>
    </row>
    <row r="3783" spans="1:14" x14ac:dyDescent="0.25">
      <c r="A3783" s="39"/>
      <c r="B3783" s="40"/>
      <c r="D3783" s="26"/>
      <c r="E3783" s="27"/>
      <c r="H3783" s="41"/>
      <c r="I3783" s="29"/>
      <c r="M3783" s="37"/>
      <c r="N3783" s="43"/>
    </row>
    <row r="3784" spans="1:14" x14ac:dyDescent="0.25">
      <c r="A3784" s="39"/>
      <c r="B3784" s="40"/>
      <c r="D3784" s="26"/>
      <c r="E3784" s="27"/>
      <c r="H3784" s="41"/>
      <c r="I3784" s="29"/>
      <c r="M3784" s="37"/>
      <c r="N3784" s="43"/>
    </row>
    <row r="3785" spans="1:14" x14ac:dyDescent="0.25">
      <c r="A3785" s="39"/>
      <c r="B3785" s="40"/>
      <c r="D3785" s="26"/>
      <c r="E3785" s="27"/>
      <c r="H3785" s="41"/>
      <c r="I3785" s="29"/>
      <c r="M3785" s="37"/>
      <c r="N3785" s="43"/>
    </row>
    <row r="3786" spans="1:14" x14ac:dyDescent="0.25">
      <c r="A3786" s="39"/>
      <c r="B3786" s="40"/>
      <c r="D3786" s="26"/>
      <c r="E3786" s="27"/>
      <c r="H3786" s="41"/>
      <c r="I3786" s="29"/>
      <c r="M3786" s="37"/>
      <c r="N3786" s="43"/>
    </row>
    <row r="3787" spans="1:14" x14ac:dyDescent="0.25">
      <c r="A3787" s="39"/>
      <c r="B3787" s="40"/>
      <c r="D3787" s="26"/>
      <c r="E3787" s="27"/>
      <c r="H3787" s="41"/>
      <c r="I3787" s="29"/>
      <c r="M3787" s="37"/>
      <c r="N3787" s="43"/>
    </row>
    <row r="3788" spans="1:14" x14ac:dyDescent="0.25">
      <c r="A3788" s="39"/>
      <c r="B3788" s="40"/>
      <c r="D3788" s="26"/>
      <c r="E3788" s="27"/>
      <c r="H3788" s="41"/>
      <c r="I3788" s="29"/>
      <c r="M3788" s="37"/>
      <c r="N3788" s="43"/>
    </row>
    <row r="3789" spans="1:14" x14ac:dyDescent="0.25">
      <c r="A3789" s="39"/>
      <c r="B3789" s="40"/>
      <c r="D3789" s="26"/>
      <c r="E3789" s="27"/>
      <c r="H3789" s="41"/>
      <c r="I3789" s="29"/>
      <c r="M3789" s="37"/>
      <c r="N3789" s="43"/>
    </row>
    <row r="3790" spans="1:14" x14ac:dyDescent="0.25">
      <c r="A3790" s="39"/>
      <c r="B3790" s="40"/>
      <c r="D3790" s="26"/>
      <c r="E3790" s="27"/>
      <c r="H3790" s="41"/>
      <c r="I3790" s="29"/>
      <c r="M3790" s="37"/>
      <c r="N3790" s="43"/>
    </row>
    <row r="3791" spans="1:14" x14ac:dyDescent="0.25">
      <c r="A3791" s="39"/>
      <c r="B3791" s="40"/>
      <c r="D3791" s="26"/>
      <c r="E3791" s="27"/>
      <c r="H3791" s="41"/>
      <c r="I3791" s="29"/>
      <c r="M3791" s="37"/>
      <c r="N3791" s="43"/>
    </row>
    <row r="3792" spans="1:14" x14ac:dyDescent="0.25">
      <c r="A3792" s="39"/>
      <c r="B3792" s="40"/>
      <c r="D3792" s="26"/>
      <c r="E3792" s="27"/>
      <c r="H3792" s="41"/>
      <c r="I3792" s="29"/>
      <c r="M3792" s="37"/>
      <c r="N3792" s="43"/>
    </row>
    <row r="3793" spans="1:14" x14ac:dyDescent="0.25">
      <c r="A3793" s="39"/>
      <c r="B3793" s="40"/>
      <c r="D3793" s="26"/>
      <c r="E3793" s="27"/>
      <c r="H3793" s="41"/>
      <c r="I3793" s="29"/>
      <c r="M3793" s="37"/>
      <c r="N3793" s="43"/>
    </row>
    <row r="3794" spans="1:14" x14ac:dyDescent="0.25">
      <c r="A3794" s="39"/>
      <c r="B3794" s="40"/>
      <c r="D3794" s="26"/>
      <c r="E3794" s="27"/>
      <c r="H3794" s="41"/>
      <c r="I3794" s="29"/>
      <c r="M3794" s="37"/>
      <c r="N3794" s="43"/>
    </row>
    <row r="3795" spans="1:14" x14ac:dyDescent="0.25">
      <c r="A3795" s="39"/>
      <c r="B3795" s="40"/>
      <c r="D3795" s="26"/>
      <c r="E3795" s="27"/>
      <c r="H3795" s="41"/>
      <c r="I3795" s="29"/>
      <c r="M3795" s="37"/>
      <c r="N3795" s="43"/>
    </row>
    <row r="3796" spans="1:14" x14ac:dyDescent="0.25">
      <c r="A3796" s="39"/>
      <c r="B3796" s="40"/>
      <c r="D3796" s="26"/>
      <c r="E3796" s="27"/>
      <c r="H3796" s="41"/>
      <c r="I3796" s="29"/>
      <c r="M3796" s="37"/>
      <c r="N3796" s="43"/>
    </row>
    <row r="3797" spans="1:14" x14ac:dyDescent="0.25">
      <c r="A3797" s="39"/>
      <c r="B3797" s="40"/>
      <c r="D3797" s="26"/>
      <c r="E3797" s="27"/>
      <c r="H3797" s="41"/>
      <c r="I3797" s="29"/>
      <c r="M3797" s="37"/>
      <c r="N3797" s="43"/>
    </row>
    <row r="3798" spans="1:14" x14ac:dyDescent="0.25">
      <c r="A3798" s="39"/>
      <c r="B3798" s="40"/>
      <c r="D3798" s="26"/>
      <c r="E3798" s="27"/>
      <c r="H3798" s="41"/>
      <c r="I3798" s="29"/>
      <c r="M3798" s="37"/>
      <c r="N3798" s="43"/>
    </row>
    <row r="3799" spans="1:14" x14ac:dyDescent="0.25">
      <c r="A3799" s="39"/>
      <c r="B3799" s="40"/>
      <c r="D3799" s="26"/>
      <c r="E3799" s="27"/>
      <c r="H3799" s="41"/>
      <c r="I3799" s="29"/>
      <c r="M3799" s="37"/>
      <c r="N3799" s="43"/>
    </row>
    <row r="3800" spans="1:14" x14ac:dyDescent="0.25">
      <c r="A3800" s="39"/>
      <c r="B3800" s="40"/>
      <c r="D3800" s="26"/>
      <c r="E3800" s="27"/>
      <c r="H3800" s="41"/>
      <c r="I3800" s="29"/>
      <c r="M3800" s="37"/>
      <c r="N3800" s="43"/>
    </row>
    <row r="3801" spans="1:14" x14ac:dyDescent="0.25">
      <c r="A3801" s="39"/>
      <c r="B3801" s="40"/>
      <c r="D3801" s="26"/>
      <c r="E3801" s="27"/>
      <c r="H3801" s="41"/>
      <c r="I3801" s="29"/>
      <c r="M3801" s="37"/>
      <c r="N3801" s="43"/>
    </row>
    <row r="3802" spans="1:14" x14ac:dyDescent="0.25">
      <c r="A3802" s="39"/>
      <c r="B3802" s="40"/>
      <c r="D3802" s="26"/>
      <c r="E3802" s="27"/>
      <c r="H3802" s="41"/>
      <c r="I3802" s="29"/>
      <c r="M3802" s="37"/>
      <c r="N3802" s="43"/>
    </row>
    <row r="3803" spans="1:14" x14ac:dyDescent="0.25">
      <c r="A3803" s="39"/>
      <c r="B3803" s="40"/>
      <c r="D3803" s="26"/>
      <c r="E3803" s="27"/>
      <c r="H3803" s="41"/>
      <c r="I3803" s="29"/>
      <c r="M3803" s="37"/>
      <c r="N3803" s="43"/>
    </row>
    <row r="3804" spans="1:14" x14ac:dyDescent="0.25">
      <c r="A3804" s="39"/>
      <c r="B3804" s="40"/>
      <c r="D3804" s="26"/>
      <c r="E3804" s="27"/>
      <c r="H3804" s="41"/>
      <c r="I3804" s="29"/>
      <c r="M3804" s="37"/>
      <c r="N3804" s="43"/>
    </row>
    <row r="3805" spans="1:14" x14ac:dyDescent="0.25">
      <c r="A3805" s="39"/>
      <c r="B3805" s="40"/>
      <c r="D3805" s="26"/>
      <c r="E3805" s="27"/>
      <c r="H3805" s="41"/>
      <c r="I3805" s="29"/>
      <c r="M3805" s="37"/>
      <c r="N3805" s="43"/>
    </row>
    <row r="3806" spans="1:14" x14ac:dyDescent="0.25">
      <c r="A3806" s="39"/>
      <c r="B3806" s="40"/>
      <c r="D3806" s="26"/>
      <c r="E3806" s="27"/>
      <c r="H3806" s="41"/>
      <c r="I3806" s="29"/>
      <c r="M3806" s="37"/>
      <c r="N3806" s="43"/>
    </row>
    <row r="3807" spans="1:14" x14ac:dyDescent="0.25">
      <c r="A3807" s="39"/>
      <c r="B3807" s="40"/>
      <c r="D3807" s="26"/>
      <c r="E3807" s="27"/>
      <c r="H3807" s="41"/>
      <c r="I3807" s="29"/>
      <c r="M3807" s="37"/>
      <c r="N3807" s="43"/>
    </row>
    <row r="3808" spans="1:14" x14ac:dyDescent="0.25">
      <c r="A3808" s="39"/>
      <c r="B3808" s="40"/>
      <c r="D3808" s="26"/>
      <c r="E3808" s="27"/>
      <c r="H3808" s="41"/>
      <c r="I3808" s="29"/>
      <c r="M3808" s="37"/>
      <c r="N3808" s="43"/>
    </row>
    <row r="3809" spans="1:14" x14ac:dyDescent="0.25">
      <c r="A3809" s="39"/>
      <c r="B3809" s="40"/>
      <c r="D3809" s="26"/>
      <c r="E3809" s="27"/>
      <c r="H3809" s="41"/>
      <c r="I3809" s="29"/>
      <c r="M3809" s="37"/>
      <c r="N3809" s="43"/>
    </row>
    <row r="3810" spans="1:14" x14ac:dyDescent="0.25">
      <c r="A3810" s="39"/>
      <c r="B3810" s="40"/>
      <c r="D3810" s="26"/>
      <c r="E3810" s="27"/>
      <c r="H3810" s="41"/>
      <c r="I3810" s="29"/>
      <c r="M3810" s="37"/>
      <c r="N3810" s="43"/>
    </row>
    <row r="3811" spans="1:14" x14ac:dyDescent="0.25">
      <c r="A3811" s="39"/>
      <c r="B3811" s="40"/>
      <c r="D3811" s="26"/>
      <c r="E3811" s="27"/>
      <c r="H3811" s="41"/>
      <c r="I3811" s="29"/>
      <c r="M3811" s="37"/>
      <c r="N3811" s="43"/>
    </row>
    <row r="3812" spans="1:14" x14ac:dyDescent="0.25">
      <c r="A3812" s="39"/>
      <c r="B3812" s="40"/>
      <c r="D3812" s="26"/>
      <c r="E3812" s="27"/>
      <c r="H3812" s="41"/>
      <c r="I3812" s="29"/>
      <c r="M3812" s="37"/>
      <c r="N3812" s="43"/>
    </row>
    <row r="3813" spans="1:14" x14ac:dyDescent="0.25">
      <c r="A3813" s="39"/>
      <c r="B3813" s="40"/>
      <c r="D3813" s="26"/>
      <c r="E3813" s="27"/>
      <c r="H3813" s="41"/>
      <c r="I3813" s="29"/>
      <c r="M3813" s="37"/>
      <c r="N3813" s="43"/>
    </row>
    <row r="3814" spans="1:14" x14ac:dyDescent="0.25">
      <c r="A3814" s="39"/>
      <c r="B3814" s="40"/>
      <c r="D3814" s="26"/>
      <c r="E3814" s="27"/>
      <c r="H3814" s="41"/>
      <c r="I3814" s="29"/>
      <c r="M3814" s="37"/>
      <c r="N3814" s="43"/>
    </row>
    <row r="3815" spans="1:14" x14ac:dyDescent="0.25">
      <c r="A3815" s="39"/>
      <c r="B3815" s="40"/>
      <c r="D3815" s="26"/>
      <c r="E3815" s="27"/>
      <c r="H3815" s="41"/>
      <c r="I3815" s="29"/>
      <c r="M3815" s="37"/>
      <c r="N3815" s="43"/>
    </row>
    <row r="3816" spans="1:14" x14ac:dyDescent="0.25">
      <c r="A3816" s="39"/>
      <c r="B3816" s="40"/>
      <c r="D3816" s="26"/>
      <c r="E3816" s="27"/>
      <c r="H3816" s="41"/>
      <c r="I3816" s="29"/>
      <c r="M3816" s="37"/>
      <c r="N3816" s="43"/>
    </row>
    <row r="3817" spans="1:14" x14ac:dyDescent="0.25">
      <c r="A3817" s="39"/>
      <c r="B3817" s="40"/>
      <c r="D3817" s="26"/>
      <c r="E3817" s="27"/>
      <c r="H3817" s="41"/>
      <c r="I3817" s="29"/>
      <c r="M3817" s="37"/>
      <c r="N3817" s="43"/>
    </row>
    <row r="3818" spans="1:14" x14ac:dyDescent="0.25">
      <c r="A3818" s="39"/>
      <c r="B3818" s="40"/>
      <c r="D3818" s="26"/>
      <c r="E3818" s="27"/>
      <c r="H3818" s="41"/>
      <c r="I3818" s="29"/>
      <c r="M3818" s="37"/>
      <c r="N3818" s="43"/>
    </row>
    <row r="3819" spans="1:14" x14ac:dyDescent="0.25">
      <c r="A3819" s="39"/>
      <c r="B3819" s="40"/>
      <c r="D3819" s="26"/>
      <c r="E3819" s="27"/>
      <c r="H3819" s="41"/>
      <c r="I3819" s="29"/>
      <c r="M3819" s="37"/>
      <c r="N3819" s="43"/>
    </row>
    <row r="3820" spans="1:14" x14ac:dyDescent="0.25">
      <c r="A3820" s="39"/>
      <c r="B3820" s="40"/>
      <c r="D3820" s="26"/>
      <c r="E3820" s="27"/>
      <c r="H3820" s="41"/>
      <c r="I3820" s="29"/>
      <c r="M3820" s="37"/>
      <c r="N3820" s="43"/>
    </row>
    <row r="3821" spans="1:14" x14ac:dyDescent="0.25">
      <c r="A3821" s="39"/>
      <c r="B3821" s="40"/>
      <c r="D3821" s="26"/>
      <c r="E3821" s="27"/>
      <c r="H3821" s="41"/>
      <c r="I3821" s="29"/>
      <c r="M3821" s="37"/>
      <c r="N3821" s="43"/>
    </row>
    <row r="3822" spans="1:14" x14ac:dyDescent="0.25">
      <c r="A3822" s="39"/>
      <c r="B3822" s="40"/>
      <c r="D3822" s="26"/>
      <c r="E3822" s="27"/>
      <c r="H3822" s="41"/>
      <c r="I3822" s="29"/>
      <c r="M3822" s="37"/>
      <c r="N3822" s="43"/>
    </row>
    <row r="3823" spans="1:14" x14ac:dyDescent="0.25">
      <c r="A3823" s="39"/>
      <c r="B3823" s="40"/>
      <c r="D3823" s="26"/>
      <c r="E3823" s="27"/>
      <c r="H3823" s="41"/>
      <c r="I3823" s="29"/>
      <c r="M3823" s="37"/>
      <c r="N3823" s="43"/>
    </row>
    <row r="3824" spans="1:14" x14ac:dyDescent="0.25">
      <c r="A3824" s="39"/>
      <c r="B3824" s="40"/>
      <c r="D3824" s="26"/>
      <c r="E3824" s="27"/>
      <c r="H3824" s="41"/>
      <c r="I3824" s="29"/>
      <c r="M3824" s="37"/>
      <c r="N3824" s="43"/>
    </row>
    <row r="3825" spans="1:14" x14ac:dyDescent="0.25">
      <c r="A3825" s="39"/>
      <c r="B3825" s="40"/>
      <c r="D3825" s="26"/>
      <c r="E3825" s="27"/>
      <c r="H3825" s="41"/>
      <c r="I3825" s="29"/>
      <c r="M3825" s="37"/>
      <c r="N3825" s="43"/>
    </row>
    <row r="3826" spans="1:14" x14ac:dyDescent="0.25">
      <c r="A3826" s="39"/>
      <c r="B3826" s="40"/>
      <c r="D3826" s="26"/>
      <c r="E3826" s="27"/>
      <c r="H3826" s="41"/>
      <c r="I3826" s="29"/>
      <c r="M3826" s="37"/>
      <c r="N3826" s="43"/>
    </row>
    <row r="3827" spans="1:14" x14ac:dyDescent="0.25">
      <c r="A3827" s="39"/>
      <c r="B3827" s="40"/>
      <c r="D3827" s="26"/>
      <c r="E3827" s="27"/>
      <c r="H3827" s="41"/>
      <c r="I3827" s="29"/>
      <c r="M3827" s="37"/>
      <c r="N3827" s="43"/>
    </row>
    <row r="3828" spans="1:14" x14ac:dyDescent="0.25">
      <c r="A3828" s="39"/>
      <c r="B3828" s="40"/>
      <c r="D3828" s="26"/>
      <c r="E3828" s="27"/>
      <c r="H3828" s="41"/>
      <c r="I3828" s="29"/>
      <c r="M3828" s="37"/>
      <c r="N3828" s="43"/>
    </row>
    <row r="3829" spans="1:14" x14ac:dyDescent="0.25">
      <c r="A3829" s="39"/>
      <c r="B3829" s="40"/>
      <c r="D3829" s="26"/>
      <c r="E3829" s="27"/>
      <c r="H3829" s="41"/>
      <c r="I3829" s="29"/>
      <c r="M3829" s="37"/>
      <c r="N3829" s="43"/>
    </row>
    <row r="3830" spans="1:14" x14ac:dyDescent="0.25">
      <c r="A3830" s="39"/>
      <c r="B3830" s="40"/>
      <c r="D3830" s="26"/>
      <c r="E3830" s="27"/>
      <c r="H3830" s="41"/>
      <c r="I3830" s="29"/>
      <c r="M3830" s="37"/>
      <c r="N3830" s="43"/>
    </row>
    <row r="3831" spans="1:14" x14ac:dyDescent="0.25">
      <c r="A3831" s="39"/>
      <c r="B3831" s="40"/>
      <c r="D3831" s="26"/>
      <c r="E3831" s="27"/>
      <c r="H3831" s="41"/>
      <c r="I3831" s="29"/>
      <c r="M3831" s="37"/>
      <c r="N3831" s="43"/>
    </row>
    <row r="3832" spans="1:14" x14ac:dyDescent="0.25">
      <c r="A3832" s="39"/>
      <c r="B3832" s="40"/>
      <c r="D3832" s="26"/>
      <c r="E3832" s="27"/>
      <c r="H3832" s="41"/>
      <c r="I3832" s="29"/>
      <c r="M3832" s="37"/>
      <c r="N3832" s="43"/>
    </row>
    <row r="3833" spans="1:14" x14ac:dyDescent="0.25">
      <c r="A3833" s="39"/>
      <c r="B3833" s="40"/>
      <c r="D3833" s="26"/>
      <c r="E3833" s="27"/>
      <c r="H3833" s="41"/>
      <c r="I3833" s="29"/>
      <c r="M3833" s="37"/>
      <c r="N3833" s="43"/>
    </row>
    <row r="3834" spans="1:14" x14ac:dyDescent="0.25">
      <c r="A3834" s="39"/>
      <c r="B3834" s="40"/>
      <c r="D3834" s="26"/>
      <c r="E3834" s="27"/>
      <c r="H3834" s="41"/>
      <c r="I3834" s="29"/>
      <c r="M3834" s="37"/>
      <c r="N3834" s="43"/>
    </row>
    <row r="3835" spans="1:14" x14ac:dyDescent="0.25">
      <c r="A3835" s="39"/>
      <c r="B3835" s="40"/>
      <c r="D3835" s="26"/>
      <c r="E3835" s="27"/>
      <c r="H3835" s="41"/>
      <c r="I3835" s="29"/>
      <c r="M3835" s="37"/>
      <c r="N3835" s="43"/>
    </row>
    <row r="3836" spans="1:14" x14ac:dyDescent="0.25">
      <c r="A3836" s="39"/>
      <c r="B3836" s="40"/>
      <c r="D3836" s="26"/>
      <c r="E3836" s="27"/>
      <c r="H3836" s="41"/>
      <c r="I3836" s="29"/>
      <c r="M3836" s="37"/>
      <c r="N3836" s="43"/>
    </row>
    <row r="3837" spans="1:14" x14ac:dyDescent="0.25">
      <c r="A3837" s="39"/>
      <c r="B3837" s="40"/>
      <c r="D3837" s="26"/>
      <c r="E3837" s="27"/>
      <c r="H3837" s="41"/>
      <c r="I3837" s="29"/>
      <c r="M3837" s="37"/>
      <c r="N3837" s="43"/>
    </row>
    <row r="3838" spans="1:14" x14ac:dyDescent="0.25">
      <c r="A3838" s="39"/>
      <c r="B3838" s="40"/>
      <c r="D3838" s="26"/>
      <c r="E3838" s="27"/>
      <c r="H3838" s="41"/>
      <c r="I3838" s="29"/>
      <c r="M3838" s="37"/>
      <c r="N3838" s="43"/>
    </row>
    <row r="3839" spans="1:14" x14ac:dyDescent="0.25">
      <c r="A3839" s="39"/>
      <c r="B3839" s="40"/>
      <c r="D3839" s="26"/>
      <c r="E3839" s="27"/>
      <c r="H3839" s="41"/>
      <c r="I3839" s="29"/>
      <c r="M3839" s="37"/>
      <c r="N3839" s="43"/>
    </row>
    <row r="3840" spans="1:14" x14ac:dyDescent="0.25">
      <c r="A3840" s="39"/>
      <c r="B3840" s="40"/>
      <c r="D3840" s="26"/>
      <c r="E3840" s="27"/>
      <c r="H3840" s="41"/>
      <c r="I3840" s="29"/>
      <c r="M3840" s="37"/>
      <c r="N3840" s="43"/>
    </row>
    <row r="3841" spans="1:14" x14ac:dyDescent="0.25">
      <c r="A3841" s="39"/>
      <c r="B3841" s="40"/>
      <c r="D3841" s="26"/>
      <c r="E3841" s="27"/>
      <c r="H3841" s="41"/>
      <c r="I3841" s="29"/>
      <c r="M3841" s="37"/>
      <c r="N3841" s="43"/>
    </row>
    <row r="3842" spans="1:14" x14ac:dyDescent="0.25">
      <c r="A3842" s="39"/>
      <c r="B3842" s="40"/>
      <c r="D3842" s="26"/>
      <c r="E3842" s="27"/>
      <c r="H3842" s="41"/>
      <c r="I3842" s="29"/>
      <c r="M3842" s="37"/>
      <c r="N3842" s="43"/>
    </row>
    <row r="3843" spans="1:14" x14ac:dyDescent="0.25">
      <c r="A3843" s="39"/>
      <c r="B3843" s="40"/>
      <c r="D3843" s="26"/>
      <c r="E3843" s="27"/>
      <c r="H3843" s="41"/>
      <c r="I3843" s="29"/>
      <c r="M3843" s="37"/>
      <c r="N3843" s="43"/>
    </row>
    <row r="3844" spans="1:14" x14ac:dyDescent="0.25">
      <c r="A3844" s="39"/>
      <c r="B3844" s="40"/>
      <c r="D3844" s="26"/>
      <c r="E3844" s="27"/>
      <c r="H3844" s="41"/>
      <c r="I3844" s="29"/>
      <c r="M3844" s="37"/>
      <c r="N3844" s="43"/>
    </row>
    <row r="3845" spans="1:14" x14ac:dyDescent="0.25">
      <c r="A3845" s="39"/>
      <c r="B3845" s="40"/>
      <c r="D3845" s="26"/>
      <c r="E3845" s="27"/>
      <c r="H3845" s="41"/>
      <c r="I3845" s="29"/>
      <c r="M3845" s="37"/>
      <c r="N3845" s="43"/>
    </row>
    <row r="3846" spans="1:14" x14ac:dyDescent="0.25">
      <c r="A3846" s="39"/>
      <c r="B3846" s="40"/>
      <c r="D3846" s="26"/>
      <c r="E3846" s="27"/>
      <c r="H3846" s="41"/>
      <c r="I3846" s="29"/>
      <c r="M3846" s="37"/>
      <c r="N3846" s="43"/>
    </row>
    <row r="3847" spans="1:14" x14ac:dyDescent="0.25">
      <c r="A3847" s="39"/>
      <c r="B3847" s="40"/>
      <c r="D3847" s="26"/>
      <c r="E3847" s="27"/>
      <c r="H3847" s="41"/>
      <c r="I3847" s="29"/>
      <c r="M3847" s="37"/>
      <c r="N3847" s="43"/>
    </row>
    <row r="3848" spans="1:14" x14ac:dyDescent="0.25">
      <c r="A3848" s="39"/>
      <c r="B3848" s="40"/>
      <c r="D3848" s="26"/>
      <c r="E3848" s="27"/>
      <c r="H3848" s="41"/>
      <c r="I3848" s="29"/>
      <c r="M3848" s="37"/>
      <c r="N3848" s="43"/>
    </row>
    <row r="3849" spans="1:14" x14ac:dyDescent="0.25">
      <c r="A3849" s="39"/>
      <c r="B3849" s="40"/>
      <c r="D3849" s="26"/>
      <c r="E3849" s="27"/>
      <c r="H3849" s="41"/>
      <c r="I3849" s="29"/>
      <c r="M3849" s="37"/>
      <c r="N3849" s="43"/>
    </row>
    <row r="3850" spans="1:14" x14ac:dyDescent="0.25">
      <c r="A3850" s="39"/>
      <c r="B3850" s="40"/>
      <c r="D3850" s="26"/>
      <c r="E3850" s="27"/>
      <c r="H3850" s="41"/>
      <c r="I3850" s="29"/>
      <c r="M3850" s="37"/>
      <c r="N3850" s="43"/>
    </row>
    <row r="3851" spans="1:14" x14ac:dyDescent="0.25">
      <c r="A3851" s="39"/>
      <c r="B3851" s="40"/>
      <c r="D3851" s="26"/>
      <c r="E3851" s="27"/>
      <c r="H3851" s="41"/>
      <c r="I3851" s="29"/>
      <c r="M3851" s="37"/>
      <c r="N3851" s="43"/>
    </row>
    <row r="3852" spans="1:14" x14ac:dyDescent="0.25">
      <c r="A3852" s="39"/>
      <c r="B3852" s="40"/>
      <c r="D3852" s="26"/>
      <c r="E3852" s="27"/>
      <c r="H3852" s="41"/>
      <c r="I3852" s="29"/>
      <c r="M3852" s="37"/>
      <c r="N3852" s="43"/>
    </row>
    <row r="3853" spans="1:14" x14ac:dyDescent="0.25">
      <c r="A3853" s="39"/>
      <c r="B3853" s="40"/>
      <c r="D3853" s="26"/>
      <c r="E3853" s="27"/>
      <c r="H3853" s="41"/>
      <c r="I3853" s="29"/>
      <c r="M3853" s="37"/>
      <c r="N3853" s="43"/>
    </row>
    <row r="3854" spans="1:14" x14ac:dyDescent="0.25">
      <c r="A3854" s="39"/>
      <c r="B3854" s="40"/>
      <c r="D3854" s="26"/>
      <c r="E3854" s="27"/>
      <c r="H3854" s="41"/>
      <c r="I3854" s="29"/>
      <c r="M3854" s="37"/>
      <c r="N3854" s="43"/>
    </row>
    <row r="3855" spans="1:14" x14ac:dyDescent="0.25">
      <c r="A3855" s="39"/>
      <c r="B3855" s="40"/>
      <c r="D3855" s="26"/>
      <c r="E3855" s="27"/>
      <c r="H3855" s="41"/>
      <c r="I3855" s="29"/>
      <c r="M3855" s="37"/>
      <c r="N3855" s="43"/>
    </row>
    <row r="3856" spans="1:14" x14ac:dyDescent="0.25">
      <c r="A3856" s="39"/>
      <c r="B3856" s="40"/>
      <c r="D3856" s="26"/>
      <c r="E3856" s="27"/>
      <c r="H3856" s="41"/>
      <c r="I3856" s="29"/>
      <c r="M3856" s="37"/>
      <c r="N3856" s="43"/>
    </row>
    <row r="3857" spans="1:14" x14ac:dyDescent="0.25">
      <c r="A3857" s="39"/>
      <c r="B3857" s="40"/>
      <c r="D3857" s="26"/>
      <c r="E3857" s="27"/>
      <c r="H3857" s="41"/>
      <c r="I3857" s="29"/>
      <c r="M3857" s="37"/>
      <c r="N3857" s="43"/>
    </row>
    <row r="3858" spans="1:14" x14ac:dyDescent="0.25">
      <c r="A3858" s="39"/>
      <c r="B3858" s="40"/>
      <c r="D3858" s="26"/>
      <c r="E3858" s="27"/>
      <c r="H3858" s="41"/>
      <c r="I3858" s="29"/>
      <c r="M3858" s="37"/>
      <c r="N3858" s="43"/>
    </row>
    <row r="3859" spans="1:14" x14ac:dyDescent="0.25">
      <c r="A3859" s="39"/>
      <c r="B3859" s="40"/>
      <c r="D3859" s="26"/>
      <c r="E3859" s="27"/>
      <c r="H3859" s="41"/>
      <c r="I3859" s="29"/>
      <c r="M3859" s="37"/>
      <c r="N3859" s="43"/>
    </row>
    <row r="3860" spans="1:14" x14ac:dyDescent="0.25">
      <c r="A3860" s="39"/>
      <c r="B3860" s="40"/>
      <c r="D3860" s="26"/>
      <c r="E3860" s="27"/>
      <c r="H3860" s="41"/>
      <c r="I3860" s="29"/>
      <c r="M3860" s="37"/>
      <c r="N3860" s="43"/>
    </row>
    <row r="3861" spans="1:14" x14ac:dyDescent="0.25">
      <c r="A3861" s="39"/>
      <c r="B3861" s="40"/>
      <c r="D3861" s="26"/>
      <c r="E3861" s="27"/>
      <c r="H3861" s="41"/>
      <c r="I3861" s="29"/>
      <c r="M3861" s="37"/>
      <c r="N3861" s="43"/>
    </row>
    <row r="3862" spans="1:14" x14ac:dyDescent="0.25">
      <c r="A3862" s="39"/>
      <c r="B3862" s="40"/>
      <c r="D3862" s="26"/>
      <c r="E3862" s="27"/>
      <c r="H3862" s="41"/>
      <c r="I3862" s="29"/>
      <c r="M3862" s="37"/>
      <c r="N3862" s="43"/>
    </row>
    <row r="3863" spans="1:14" x14ac:dyDescent="0.25">
      <c r="A3863" s="39"/>
      <c r="B3863" s="40"/>
      <c r="D3863" s="26"/>
      <c r="E3863" s="27"/>
      <c r="H3863" s="41"/>
      <c r="I3863" s="29"/>
      <c r="M3863" s="37"/>
      <c r="N3863" s="43"/>
    </row>
    <row r="3864" spans="1:14" x14ac:dyDescent="0.25">
      <c r="A3864" s="39"/>
      <c r="B3864" s="40"/>
      <c r="D3864" s="26"/>
      <c r="E3864" s="27"/>
      <c r="H3864" s="41"/>
      <c r="I3864" s="29"/>
      <c r="M3864" s="37"/>
      <c r="N3864" s="43"/>
    </row>
    <row r="3865" spans="1:14" x14ac:dyDescent="0.25">
      <c r="A3865" s="39"/>
      <c r="B3865" s="40"/>
      <c r="D3865" s="26"/>
      <c r="E3865" s="27"/>
      <c r="H3865" s="41"/>
      <c r="I3865" s="29"/>
      <c r="M3865" s="37"/>
      <c r="N3865" s="43"/>
    </row>
    <row r="3866" spans="1:14" x14ac:dyDescent="0.25">
      <c r="A3866" s="39"/>
      <c r="B3866" s="40"/>
      <c r="D3866" s="26"/>
      <c r="E3866" s="27"/>
      <c r="H3866" s="41"/>
      <c r="I3866" s="29"/>
      <c r="M3866" s="37"/>
      <c r="N3866" s="43"/>
    </row>
    <row r="3867" spans="1:14" x14ac:dyDescent="0.25">
      <c r="A3867" s="39"/>
      <c r="B3867" s="40"/>
      <c r="D3867" s="26"/>
      <c r="E3867" s="27"/>
      <c r="H3867" s="41"/>
      <c r="I3867" s="29"/>
      <c r="M3867" s="37"/>
      <c r="N3867" s="43"/>
    </row>
    <row r="3868" spans="1:14" x14ac:dyDescent="0.25">
      <c r="A3868" s="39"/>
      <c r="B3868" s="40"/>
      <c r="D3868" s="26"/>
      <c r="E3868" s="27"/>
      <c r="H3868" s="41"/>
      <c r="I3868" s="29"/>
      <c r="M3868" s="37"/>
      <c r="N3868" s="43"/>
    </row>
    <row r="3869" spans="1:14" x14ac:dyDescent="0.25">
      <c r="A3869" s="39"/>
      <c r="B3869" s="40"/>
      <c r="D3869" s="26"/>
      <c r="E3869" s="27"/>
      <c r="H3869" s="41"/>
      <c r="I3869" s="29"/>
      <c r="M3869" s="37"/>
      <c r="N3869" s="43"/>
    </row>
    <row r="3870" spans="1:14" x14ac:dyDescent="0.25">
      <c r="A3870" s="39"/>
      <c r="B3870" s="40"/>
      <c r="D3870" s="26"/>
      <c r="E3870" s="27"/>
      <c r="H3870" s="41"/>
      <c r="I3870" s="29"/>
      <c r="M3870" s="37"/>
      <c r="N3870" s="43"/>
    </row>
    <row r="3871" spans="1:14" x14ac:dyDescent="0.25">
      <c r="A3871" s="39"/>
      <c r="B3871" s="40"/>
      <c r="D3871" s="26"/>
      <c r="E3871" s="27"/>
      <c r="H3871" s="41"/>
      <c r="I3871" s="29"/>
      <c r="M3871" s="37"/>
      <c r="N3871" s="43"/>
    </row>
    <row r="3872" spans="1:14" x14ac:dyDescent="0.25">
      <c r="A3872" s="39"/>
      <c r="B3872" s="40"/>
      <c r="D3872" s="26"/>
      <c r="E3872" s="27"/>
      <c r="H3872" s="41"/>
      <c r="I3872" s="29"/>
      <c r="M3872" s="37"/>
      <c r="N3872" s="43"/>
    </row>
    <row r="3873" spans="1:14" x14ac:dyDescent="0.25">
      <c r="A3873" s="39"/>
      <c r="B3873" s="40"/>
      <c r="D3873" s="26"/>
      <c r="E3873" s="27"/>
      <c r="H3873" s="41"/>
      <c r="I3873" s="29"/>
      <c r="M3873" s="37"/>
      <c r="N3873" s="43"/>
    </row>
    <row r="3874" spans="1:14" x14ac:dyDescent="0.25">
      <c r="A3874" s="39"/>
      <c r="B3874" s="40"/>
      <c r="D3874" s="26"/>
      <c r="E3874" s="27"/>
      <c r="H3874" s="41"/>
      <c r="I3874" s="29"/>
      <c r="M3874" s="37"/>
      <c r="N3874" s="43"/>
    </row>
    <row r="3875" spans="1:14" x14ac:dyDescent="0.25">
      <c r="A3875" s="39"/>
      <c r="B3875" s="40"/>
      <c r="D3875" s="26"/>
      <c r="E3875" s="27"/>
      <c r="H3875" s="41"/>
      <c r="I3875" s="29"/>
      <c r="M3875" s="37"/>
      <c r="N3875" s="43"/>
    </row>
    <row r="3876" spans="1:14" x14ac:dyDescent="0.25">
      <c r="A3876" s="39"/>
      <c r="B3876" s="40"/>
      <c r="D3876" s="26"/>
      <c r="E3876" s="27"/>
      <c r="H3876" s="41"/>
      <c r="I3876" s="29"/>
      <c r="M3876" s="37"/>
      <c r="N3876" s="43"/>
    </row>
    <row r="3877" spans="1:14" x14ac:dyDescent="0.25">
      <c r="A3877" s="39"/>
      <c r="B3877" s="40"/>
      <c r="D3877" s="26"/>
      <c r="E3877" s="27"/>
      <c r="H3877" s="41"/>
      <c r="I3877" s="29"/>
      <c r="M3877" s="37"/>
      <c r="N3877" s="43"/>
    </row>
    <row r="3878" spans="1:14" x14ac:dyDescent="0.25">
      <c r="A3878" s="39"/>
      <c r="B3878" s="40"/>
      <c r="D3878" s="26"/>
      <c r="E3878" s="27"/>
      <c r="H3878" s="41"/>
      <c r="I3878" s="29"/>
      <c r="M3878" s="37"/>
      <c r="N3878" s="43"/>
    </row>
    <row r="3879" spans="1:14" x14ac:dyDescent="0.25">
      <c r="A3879" s="39"/>
      <c r="B3879" s="40"/>
      <c r="D3879" s="26"/>
      <c r="E3879" s="27"/>
      <c r="H3879" s="41"/>
      <c r="I3879" s="29"/>
      <c r="M3879" s="37"/>
      <c r="N3879" s="43"/>
    </row>
    <row r="3880" spans="1:14" x14ac:dyDescent="0.25">
      <c r="A3880" s="39"/>
      <c r="B3880" s="40"/>
      <c r="D3880" s="26"/>
      <c r="E3880" s="27"/>
      <c r="H3880" s="41"/>
      <c r="I3880" s="29"/>
      <c r="M3880" s="37"/>
      <c r="N3880" s="43"/>
    </row>
    <row r="3881" spans="1:14" x14ac:dyDescent="0.25">
      <c r="A3881" s="39"/>
      <c r="B3881" s="40"/>
      <c r="D3881" s="26"/>
      <c r="E3881" s="27"/>
      <c r="H3881" s="41"/>
      <c r="I3881" s="29"/>
      <c r="M3881" s="37"/>
      <c r="N3881" s="43"/>
    </row>
    <row r="3882" spans="1:14" x14ac:dyDescent="0.25">
      <c r="A3882" s="39"/>
      <c r="B3882" s="40"/>
      <c r="D3882" s="26"/>
      <c r="E3882" s="27"/>
      <c r="H3882" s="41"/>
      <c r="I3882" s="29"/>
      <c r="M3882" s="37"/>
      <c r="N3882" s="43"/>
    </row>
    <row r="3883" spans="1:14" x14ac:dyDescent="0.25">
      <c r="A3883" s="39"/>
      <c r="B3883" s="40"/>
      <c r="D3883" s="26"/>
      <c r="E3883" s="27"/>
      <c r="H3883" s="41"/>
      <c r="I3883" s="29"/>
      <c r="M3883" s="37"/>
      <c r="N3883" s="43"/>
    </row>
    <row r="3884" spans="1:14" x14ac:dyDescent="0.25">
      <c r="A3884" s="39"/>
      <c r="B3884" s="40"/>
      <c r="D3884" s="26"/>
      <c r="E3884" s="27"/>
      <c r="H3884" s="41"/>
      <c r="I3884" s="29"/>
      <c r="M3884" s="37"/>
      <c r="N3884" s="43"/>
    </row>
    <row r="3885" spans="1:14" x14ac:dyDescent="0.25">
      <c r="A3885" s="39"/>
      <c r="B3885" s="40"/>
      <c r="D3885" s="26"/>
      <c r="E3885" s="27"/>
      <c r="H3885" s="41"/>
      <c r="I3885" s="29"/>
      <c r="M3885" s="37"/>
      <c r="N3885" s="43"/>
    </row>
    <row r="3886" spans="1:14" x14ac:dyDescent="0.25">
      <c r="A3886" s="39"/>
      <c r="B3886" s="40"/>
      <c r="D3886" s="26"/>
      <c r="E3886" s="27"/>
      <c r="H3886" s="41"/>
      <c r="I3886" s="29"/>
      <c r="M3886" s="37"/>
      <c r="N3886" s="43"/>
    </row>
    <row r="3887" spans="1:14" x14ac:dyDescent="0.25">
      <c r="A3887" s="39"/>
      <c r="B3887" s="40"/>
      <c r="D3887" s="26"/>
      <c r="E3887" s="27"/>
      <c r="H3887" s="41"/>
      <c r="I3887" s="29"/>
      <c r="M3887" s="37"/>
      <c r="N3887" s="43"/>
    </row>
    <row r="3888" spans="1:14" x14ac:dyDescent="0.25">
      <c r="A3888" s="39"/>
      <c r="B3888" s="40"/>
      <c r="D3888" s="26"/>
      <c r="E3888" s="27"/>
      <c r="H3888" s="41"/>
      <c r="I3888" s="29"/>
      <c r="M3888" s="37"/>
      <c r="N3888" s="43"/>
    </row>
    <row r="3889" spans="1:14" x14ac:dyDescent="0.25">
      <c r="A3889" s="39"/>
      <c r="B3889" s="40"/>
      <c r="D3889" s="26"/>
      <c r="E3889" s="27"/>
      <c r="H3889" s="41"/>
      <c r="I3889" s="29"/>
      <c r="M3889" s="37"/>
      <c r="N3889" s="43"/>
    </row>
    <row r="3890" spans="1:14" x14ac:dyDescent="0.25">
      <c r="A3890" s="39"/>
      <c r="B3890" s="40"/>
      <c r="D3890" s="26"/>
      <c r="E3890" s="27"/>
      <c r="H3890" s="41"/>
      <c r="I3890" s="29"/>
      <c r="M3890" s="37"/>
      <c r="N3890" s="43"/>
    </row>
    <row r="3891" spans="1:14" x14ac:dyDescent="0.25">
      <c r="A3891" s="39"/>
      <c r="B3891" s="40"/>
      <c r="D3891" s="26"/>
      <c r="E3891" s="27"/>
      <c r="H3891" s="41"/>
      <c r="I3891" s="29"/>
      <c r="M3891" s="37"/>
      <c r="N3891" s="43"/>
    </row>
    <row r="3892" spans="1:14" x14ac:dyDescent="0.25">
      <c r="A3892" s="39"/>
      <c r="B3892" s="40"/>
      <c r="D3892" s="26"/>
      <c r="E3892" s="27"/>
      <c r="H3892" s="41"/>
      <c r="I3892" s="29"/>
      <c r="M3892" s="37"/>
      <c r="N3892" s="43"/>
    </row>
    <row r="3893" spans="1:14" x14ac:dyDescent="0.25">
      <c r="A3893" s="39"/>
      <c r="B3893" s="40"/>
      <c r="D3893" s="26"/>
      <c r="E3893" s="27"/>
      <c r="H3893" s="41"/>
      <c r="I3893" s="29"/>
      <c r="M3893" s="37"/>
      <c r="N3893" s="43"/>
    </row>
    <row r="3894" spans="1:14" x14ac:dyDescent="0.25">
      <c r="A3894" s="39"/>
      <c r="B3894" s="40"/>
      <c r="D3894" s="26"/>
      <c r="E3894" s="27"/>
      <c r="H3894" s="41"/>
      <c r="I3894" s="29"/>
      <c r="M3894" s="37"/>
      <c r="N3894" s="43"/>
    </row>
    <row r="3895" spans="1:14" x14ac:dyDescent="0.25">
      <c r="A3895" s="39"/>
      <c r="B3895" s="40"/>
      <c r="D3895" s="26"/>
      <c r="E3895" s="27"/>
      <c r="H3895" s="41"/>
      <c r="I3895" s="29"/>
      <c r="M3895" s="37"/>
      <c r="N3895" s="43"/>
    </row>
    <row r="3896" spans="1:14" x14ac:dyDescent="0.25">
      <c r="A3896" s="39"/>
      <c r="B3896" s="40"/>
      <c r="D3896" s="26"/>
      <c r="E3896" s="27"/>
      <c r="H3896" s="41"/>
      <c r="I3896" s="29"/>
      <c r="M3896" s="37"/>
      <c r="N3896" s="43"/>
    </row>
    <row r="3897" spans="1:14" x14ac:dyDescent="0.25">
      <c r="A3897" s="39"/>
      <c r="B3897" s="40"/>
      <c r="D3897" s="26"/>
      <c r="E3897" s="27"/>
      <c r="H3897" s="41"/>
      <c r="I3897" s="29"/>
      <c r="M3897" s="37"/>
      <c r="N3897" s="43"/>
    </row>
    <row r="3898" spans="1:14" x14ac:dyDescent="0.25">
      <c r="A3898" s="39"/>
      <c r="B3898" s="40"/>
      <c r="D3898" s="26"/>
      <c r="E3898" s="27"/>
      <c r="H3898" s="41"/>
      <c r="I3898" s="29"/>
      <c r="M3898" s="37"/>
      <c r="N3898" s="43"/>
    </row>
    <row r="3899" spans="1:14" x14ac:dyDescent="0.25">
      <c r="A3899" s="39"/>
      <c r="B3899" s="40"/>
      <c r="D3899" s="26"/>
      <c r="E3899" s="27"/>
      <c r="H3899" s="41"/>
      <c r="I3899" s="29"/>
      <c r="M3899" s="37"/>
      <c r="N3899" s="43"/>
    </row>
    <row r="3900" spans="1:14" x14ac:dyDescent="0.25">
      <c r="A3900" s="39"/>
      <c r="B3900" s="40"/>
      <c r="D3900" s="26"/>
      <c r="E3900" s="27"/>
      <c r="H3900" s="41"/>
      <c r="I3900" s="29"/>
      <c r="M3900" s="37"/>
      <c r="N3900" s="43"/>
    </row>
    <row r="3901" spans="1:14" x14ac:dyDescent="0.25">
      <c r="A3901" s="39"/>
      <c r="B3901" s="40"/>
      <c r="D3901" s="26"/>
      <c r="E3901" s="27"/>
      <c r="H3901" s="41"/>
      <c r="I3901" s="29"/>
      <c r="M3901" s="37"/>
      <c r="N3901" s="43"/>
    </row>
    <row r="3902" spans="1:14" x14ac:dyDescent="0.25">
      <c r="A3902" s="39"/>
      <c r="B3902" s="40"/>
      <c r="D3902" s="26"/>
      <c r="E3902" s="27"/>
      <c r="H3902" s="41"/>
      <c r="I3902" s="29"/>
      <c r="M3902" s="37"/>
      <c r="N3902" s="43"/>
    </row>
    <row r="3903" spans="1:14" x14ac:dyDescent="0.25">
      <c r="A3903" s="39"/>
      <c r="B3903" s="40"/>
      <c r="D3903" s="26"/>
      <c r="E3903" s="27"/>
      <c r="H3903" s="41"/>
      <c r="I3903" s="29"/>
      <c r="M3903" s="37"/>
      <c r="N3903" s="43"/>
    </row>
    <row r="3904" spans="1:14" x14ac:dyDescent="0.25">
      <c r="A3904" s="39"/>
      <c r="B3904" s="40"/>
      <c r="D3904" s="26"/>
      <c r="E3904" s="27"/>
      <c r="H3904" s="41"/>
      <c r="I3904" s="29"/>
      <c r="M3904" s="37"/>
      <c r="N3904" s="43"/>
    </row>
    <row r="3905" spans="1:14" x14ac:dyDescent="0.25">
      <c r="A3905" s="39"/>
      <c r="B3905" s="40"/>
      <c r="D3905" s="26"/>
      <c r="E3905" s="27"/>
      <c r="H3905" s="41"/>
      <c r="I3905" s="29"/>
      <c r="M3905" s="37"/>
      <c r="N3905" s="43"/>
    </row>
    <row r="3906" spans="1:14" x14ac:dyDescent="0.25">
      <c r="A3906" s="39"/>
      <c r="B3906" s="40"/>
      <c r="D3906" s="26"/>
      <c r="E3906" s="27"/>
      <c r="H3906" s="41"/>
      <c r="I3906" s="29"/>
      <c r="M3906" s="37"/>
      <c r="N3906" s="43"/>
    </row>
    <row r="3907" spans="1:14" x14ac:dyDescent="0.25">
      <c r="A3907" s="39"/>
      <c r="B3907" s="40"/>
      <c r="D3907" s="26"/>
      <c r="E3907" s="27"/>
      <c r="H3907" s="41"/>
      <c r="I3907" s="29"/>
      <c r="M3907" s="37"/>
      <c r="N3907" s="43"/>
    </row>
    <row r="3908" spans="1:14" x14ac:dyDescent="0.25">
      <c r="A3908" s="39"/>
      <c r="B3908" s="40"/>
      <c r="D3908" s="26"/>
      <c r="E3908" s="27"/>
      <c r="H3908" s="41"/>
      <c r="I3908" s="29"/>
      <c r="M3908" s="37"/>
      <c r="N3908" s="43"/>
    </row>
    <row r="3909" spans="1:14" x14ac:dyDescent="0.25">
      <c r="A3909" s="39"/>
      <c r="B3909" s="40"/>
      <c r="D3909" s="26"/>
      <c r="E3909" s="27"/>
      <c r="H3909" s="41"/>
      <c r="I3909" s="29"/>
      <c r="M3909" s="37"/>
      <c r="N3909" s="43"/>
    </row>
    <row r="3910" spans="1:14" x14ac:dyDescent="0.25">
      <c r="A3910" s="39"/>
      <c r="B3910" s="40"/>
      <c r="D3910" s="26"/>
      <c r="E3910" s="27"/>
      <c r="H3910" s="41"/>
      <c r="I3910" s="29"/>
      <c r="M3910" s="37"/>
      <c r="N3910" s="43"/>
    </row>
    <row r="3911" spans="1:14" x14ac:dyDescent="0.25">
      <c r="A3911" s="39"/>
      <c r="B3911" s="40"/>
      <c r="D3911" s="26"/>
      <c r="E3911" s="27"/>
      <c r="H3911" s="41"/>
      <c r="I3911" s="29"/>
      <c r="M3911" s="37"/>
      <c r="N3911" s="43"/>
    </row>
    <row r="3912" spans="1:14" x14ac:dyDescent="0.25">
      <c r="A3912" s="39"/>
      <c r="B3912" s="40"/>
      <c r="D3912" s="26"/>
      <c r="E3912" s="27"/>
      <c r="H3912" s="41"/>
      <c r="I3912" s="29"/>
      <c r="M3912" s="37"/>
      <c r="N3912" s="43"/>
    </row>
    <row r="3913" spans="1:14" x14ac:dyDescent="0.25">
      <c r="A3913" s="39"/>
      <c r="B3913" s="40"/>
      <c r="D3913" s="26"/>
      <c r="E3913" s="27"/>
      <c r="H3913" s="41"/>
      <c r="I3913" s="29"/>
      <c r="M3913" s="37"/>
      <c r="N3913" s="43"/>
    </row>
    <row r="3914" spans="1:14" x14ac:dyDescent="0.25">
      <c r="A3914" s="39"/>
      <c r="B3914" s="40"/>
      <c r="D3914" s="26"/>
      <c r="E3914" s="27"/>
      <c r="H3914" s="41"/>
      <c r="I3914" s="29"/>
      <c r="M3914" s="37"/>
      <c r="N3914" s="43"/>
    </row>
    <row r="3915" spans="1:14" x14ac:dyDescent="0.25">
      <c r="A3915" s="39"/>
      <c r="B3915" s="40"/>
      <c r="D3915" s="26"/>
      <c r="E3915" s="27"/>
      <c r="H3915" s="41"/>
      <c r="I3915" s="29"/>
      <c r="M3915" s="37"/>
      <c r="N3915" s="43"/>
    </row>
    <row r="3916" spans="1:14" x14ac:dyDescent="0.25">
      <c r="A3916" s="39"/>
      <c r="B3916" s="40"/>
      <c r="D3916" s="26"/>
      <c r="E3916" s="27"/>
      <c r="H3916" s="41"/>
      <c r="I3916" s="29"/>
      <c r="M3916" s="37"/>
      <c r="N3916" s="43"/>
    </row>
    <row r="3917" spans="1:14" x14ac:dyDescent="0.25">
      <c r="A3917" s="39"/>
      <c r="B3917" s="40"/>
      <c r="D3917" s="26"/>
      <c r="E3917" s="27"/>
      <c r="H3917" s="41"/>
      <c r="I3917" s="29"/>
      <c r="M3917" s="37"/>
      <c r="N3917" s="43"/>
    </row>
    <row r="3918" spans="1:14" x14ac:dyDescent="0.25">
      <c r="A3918" s="39"/>
      <c r="B3918" s="40"/>
      <c r="D3918" s="26"/>
      <c r="E3918" s="27"/>
      <c r="H3918" s="41"/>
      <c r="I3918" s="29"/>
      <c r="M3918" s="37"/>
      <c r="N3918" s="43"/>
    </row>
    <row r="3919" spans="1:14" x14ac:dyDescent="0.25">
      <c r="A3919" s="39"/>
      <c r="B3919" s="40"/>
      <c r="D3919" s="26"/>
      <c r="E3919" s="27"/>
      <c r="H3919" s="41"/>
      <c r="I3919" s="29"/>
      <c r="M3919" s="37"/>
      <c r="N3919" s="43"/>
    </row>
    <row r="3920" spans="1:14" x14ac:dyDescent="0.25">
      <c r="A3920" s="39"/>
      <c r="B3920" s="40"/>
      <c r="D3920" s="26"/>
      <c r="E3920" s="27"/>
      <c r="H3920" s="41"/>
      <c r="I3920" s="29"/>
      <c r="M3920" s="37"/>
      <c r="N3920" s="43"/>
    </row>
    <row r="3921" spans="1:14" x14ac:dyDescent="0.25">
      <c r="A3921" s="39"/>
      <c r="B3921" s="40"/>
      <c r="D3921" s="26"/>
      <c r="E3921" s="27"/>
      <c r="H3921" s="41"/>
      <c r="I3921" s="29"/>
      <c r="M3921" s="37"/>
      <c r="N3921" s="43"/>
    </row>
    <row r="3922" spans="1:14" x14ac:dyDescent="0.25">
      <c r="A3922" s="39"/>
      <c r="B3922" s="40"/>
      <c r="D3922" s="26"/>
      <c r="E3922" s="27"/>
      <c r="H3922" s="41"/>
      <c r="I3922" s="29"/>
      <c r="M3922" s="37"/>
      <c r="N3922" s="43"/>
    </row>
    <row r="3923" spans="1:14" x14ac:dyDescent="0.25">
      <c r="A3923" s="39"/>
      <c r="B3923" s="40"/>
      <c r="D3923" s="26"/>
      <c r="E3923" s="27"/>
      <c r="H3923" s="41"/>
      <c r="I3923" s="29"/>
      <c r="M3923" s="37"/>
      <c r="N3923" s="43"/>
    </row>
    <row r="3924" spans="1:14" x14ac:dyDescent="0.25">
      <c r="A3924" s="39"/>
      <c r="B3924" s="40"/>
      <c r="D3924" s="26"/>
      <c r="E3924" s="27"/>
      <c r="H3924" s="41"/>
      <c r="I3924" s="29"/>
      <c r="M3924" s="37"/>
      <c r="N3924" s="43"/>
    </row>
    <row r="3925" spans="1:14" x14ac:dyDescent="0.25">
      <c r="A3925" s="39"/>
      <c r="B3925" s="40"/>
      <c r="D3925" s="26"/>
      <c r="E3925" s="27"/>
      <c r="H3925" s="41"/>
      <c r="I3925" s="29"/>
      <c r="M3925" s="37"/>
      <c r="N3925" s="43"/>
    </row>
    <row r="3926" spans="1:14" x14ac:dyDescent="0.25">
      <c r="A3926" s="39"/>
      <c r="B3926" s="40"/>
      <c r="D3926" s="26"/>
      <c r="E3926" s="27"/>
      <c r="H3926" s="41"/>
      <c r="I3926" s="29"/>
      <c r="M3926" s="37"/>
      <c r="N3926" s="43"/>
    </row>
    <row r="3927" spans="1:14" x14ac:dyDescent="0.25">
      <c r="A3927" s="39"/>
      <c r="B3927" s="40"/>
      <c r="D3927" s="26"/>
      <c r="E3927" s="27"/>
      <c r="H3927" s="41"/>
      <c r="I3927" s="29"/>
      <c r="M3927" s="37"/>
      <c r="N3927" s="43"/>
    </row>
    <row r="3928" spans="1:14" x14ac:dyDescent="0.25">
      <c r="A3928" s="39"/>
      <c r="B3928" s="40"/>
      <c r="D3928" s="26"/>
      <c r="E3928" s="27"/>
      <c r="H3928" s="41"/>
      <c r="I3928" s="29"/>
      <c r="M3928" s="37"/>
      <c r="N3928" s="43"/>
    </row>
    <row r="3929" spans="1:14" x14ac:dyDescent="0.25">
      <c r="A3929" s="39"/>
      <c r="B3929" s="40"/>
      <c r="D3929" s="26"/>
      <c r="E3929" s="27"/>
      <c r="H3929" s="41"/>
      <c r="I3929" s="29"/>
      <c r="M3929" s="37"/>
      <c r="N3929" s="43"/>
    </row>
    <row r="3930" spans="1:14" x14ac:dyDescent="0.25">
      <c r="A3930" s="39"/>
      <c r="B3930" s="40"/>
      <c r="D3930" s="26"/>
      <c r="E3930" s="27"/>
      <c r="H3930" s="41"/>
      <c r="I3930" s="29"/>
      <c r="M3930" s="37"/>
      <c r="N3930" s="43"/>
    </row>
    <row r="3931" spans="1:14" x14ac:dyDescent="0.25">
      <c r="A3931" s="39"/>
      <c r="B3931" s="40"/>
      <c r="D3931" s="26"/>
      <c r="E3931" s="27"/>
      <c r="H3931" s="41"/>
      <c r="I3931" s="29"/>
      <c r="M3931" s="37"/>
      <c r="N3931" s="43"/>
    </row>
    <row r="3932" spans="1:14" x14ac:dyDescent="0.25">
      <c r="A3932" s="39"/>
      <c r="B3932" s="40"/>
      <c r="D3932" s="26"/>
      <c r="E3932" s="27"/>
      <c r="H3932" s="41"/>
      <c r="I3932" s="29"/>
      <c r="M3932" s="37"/>
      <c r="N3932" s="43"/>
    </row>
    <row r="3933" spans="1:14" x14ac:dyDescent="0.25">
      <c r="A3933" s="39"/>
      <c r="B3933" s="40"/>
      <c r="D3933" s="26"/>
      <c r="E3933" s="27"/>
      <c r="H3933" s="41"/>
      <c r="I3933" s="29"/>
      <c r="M3933" s="37"/>
      <c r="N3933" s="43"/>
    </row>
    <row r="3934" spans="1:14" x14ac:dyDescent="0.25">
      <c r="A3934" s="39"/>
      <c r="B3934" s="40"/>
      <c r="D3934" s="26"/>
      <c r="E3934" s="27"/>
      <c r="H3934" s="41"/>
      <c r="I3934" s="29"/>
      <c r="M3934" s="37"/>
      <c r="N3934" s="43"/>
    </row>
    <row r="3935" spans="1:14" x14ac:dyDescent="0.25">
      <c r="A3935" s="39"/>
      <c r="B3935" s="40"/>
      <c r="D3935" s="26"/>
      <c r="E3935" s="27"/>
      <c r="H3935" s="41"/>
      <c r="I3935" s="29"/>
      <c r="M3935" s="37"/>
      <c r="N3935" s="43"/>
    </row>
    <row r="3936" spans="1:14" x14ac:dyDescent="0.25">
      <c r="A3936" s="39"/>
      <c r="B3936" s="40"/>
      <c r="D3936" s="26"/>
      <c r="E3936" s="27"/>
      <c r="H3936" s="41"/>
      <c r="I3936" s="29"/>
      <c r="M3936" s="37"/>
      <c r="N3936" s="43"/>
    </row>
    <row r="3937" spans="1:14" x14ac:dyDescent="0.25">
      <c r="A3937" s="39"/>
      <c r="B3937" s="40"/>
      <c r="D3937" s="26"/>
      <c r="E3937" s="27"/>
      <c r="H3937" s="41"/>
      <c r="I3937" s="29"/>
      <c r="M3937" s="37"/>
      <c r="N3937" s="43"/>
    </row>
    <row r="3938" spans="1:14" x14ac:dyDescent="0.25">
      <c r="A3938" s="39"/>
      <c r="B3938" s="40"/>
      <c r="D3938" s="26"/>
      <c r="E3938" s="27"/>
      <c r="H3938" s="41"/>
      <c r="I3938" s="29"/>
      <c r="M3938" s="37"/>
      <c r="N3938" s="43"/>
    </row>
    <row r="3939" spans="1:14" x14ac:dyDescent="0.25">
      <c r="A3939" s="39"/>
      <c r="B3939" s="40"/>
      <c r="D3939" s="26"/>
      <c r="E3939" s="27"/>
      <c r="H3939" s="41"/>
      <c r="I3939" s="29"/>
      <c r="M3939" s="37"/>
      <c r="N3939" s="43"/>
    </row>
    <row r="3940" spans="1:14" x14ac:dyDescent="0.25">
      <c r="A3940" s="39"/>
      <c r="B3940" s="40"/>
      <c r="D3940" s="26"/>
      <c r="E3940" s="27"/>
      <c r="H3940" s="41"/>
      <c r="I3940" s="29"/>
      <c r="M3940" s="37"/>
      <c r="N3940" s="43"/>
    </row>
    <row r="3941" spans="1:14" x14ac:dyDescent="0.25">
      <c r="A3941" s="39"/>
      <c r="B3941" s="40"/>
      <c r="D3941" s="26"/>
      <c r="E3941" s="27"/>
      <c r="H3941" s="41"/>
      <c r="I3941" s="29"/>
      <c r="M3941" s="37"/>
      <c r="N3941" s="43"/>
    </row>
    <row r="3942" spans="1:14" x14ac:dyDescent="0.25">
      <c r="A3942" s="39"/>
      <c r="B3942" s="40"/>
      <c r="D3942" s="26"/>
      <c r="E3942" s="27"/>
      <c r="H3942" s="41"/>
      <c r="I3942" s="29"/>
      <c r="M3942" s="37"/>
      <c r="N3942" s="43"/>
    </row>
    <row r="3943" spans="1:14" x14ac:dyDescent="0.25">
      <c r="A3943" s="39"/>
      <c r="B3943" s="40"/>
      <c r="D3943" s="26"/>
      <c r="E3943" s="27"/>
      <c r="H3943" s="41"/>
      <c r="I3943" s="29"/>
      <c r="M3943" s="37"/>
      <c r="N3943" s="43"/>
    </row>
    <row r="3944" spans="1:14" x14ac:dyDescent="0.25">
      <c r="A3944" s="39"/>
      <c r="B3944" s="40"/>
      <c r="D3944" s="26"/>
      <c r="E3944" s="27"/>
      <c r="H3944" s="41"/>
      <c r="I3944" s="29"/>
      <c r="M3944" s="37"/>
      <c r="N3944" s="43"/>
    </row>
    <row r="3945" spans="1:14" x14ac:dyDescent="0.25">
      <c r="A3945" s="39"/>
      <c r="B3945" s="40"/>
      <c r="D3945" s="26"/>
      <c r="E3945" s="27"/>
      <c r="H3945" s="41"/>
      <c r="I3945" s="29"/>
      <c r="M3945" s="37"/>
      <c r="N3945" s="43"/>
    </row>
    <row r="3946" spans="1:14" x14ac:dyDescent="0.25">
      <c r="A3946" s="39"/>
      <c r="B3946" s="40"/>
      <c r="D3946" s="26"/>
      <c r="E3946" s="27"/>
      <c r="H3946" s="41"/>
      <c r="I3946" s="29"/>
      <c r="M3946" s="37"/>
      <c r="N3946" s="43"/>
    </row>
    <row r="3947" spans="1:14" x14ac:dyDescent="0.25">
      <c r="A3947" s="39"/>
      <c r="B3947" s="40"/>
      <c r="D3947" s="26"/>
      <c r="E3947" s="27"/>
      <c r="H3947" s="41"/>
      <c r="I3947" s="29"/>
      <c r="M3947" s="37"/>
      <c r="N3947" s="43"/>
    </row>
    <row r="3948" spans="1:14" x14ac:dyDescent="0.25">
      <c r="A3948" s="39"/>
      <c r="B3948" s="40"/>
      <c r="D3948" s="26"/>
      <c r="E3948" s="27"/>
      <c r="H3948" s="41"/>
      <c r="I3948" s="29"/>
      <c r="M3948" s="37"/>
      <c r="N3948" s="43"/>
    </row>
    <row r="3949" spans="1:14" x14ac:dyDescent="0.25">
      <c r="A3949" s="39"/>
      <c r="B3949" s="40"/>
      <c r="D3949" s="26"/>
      <c r="E3949" s="27"/>
      <c r="H3949" s="41"/>
      <c r="I3949" s="29"/>
      <c r="M3949" s="37"/>
      <c r="N3949" s="43"/>
    </row>
    <row r="3950" spans="1:14" x14ac:dyDescent="0.25">
      <c r="A3950" s="39"/>
      <c r="B3950" s="40"/>
      <c r="D3950" s="26"/>
      <c r="E3950" s="27"/>
      <c r="H3950" s="41"/>
      <c r="I3950" s="29"/>
      <c r="M3950" s="37"/>
      <c r="N3950" s="43"/>
    </row>
    <row r="3951" spans="1:14" x14ac:dyDescent="0.25">
      <c r="A3951" s="39"/>
      <c r="B3951" s="40"/>
      <c r="D3951" s="26"/>
      <c r="E3951" s="27"/>
      <c r="H3951" s="41"/>
      <c r="I3951" s="29"/>
      <c r="M3951" s="37"/>
      <c r="N3951" s="43"/>
    </row>
    <row r="3952" spans="1:14" x14ac:dyDescent="0.25">
      <c r="A3952" s="39"/>
      <c r="B3952" s="40"/>
      <c r="D3952" s="26"/>
      <c r="E3952" s="27"/>
      <c r="H3952" s="41"/>
      <c r="I3952" s="29"/>
      <c r="M3952" s="37"/>
      <c r="N3952" s="43"/>
    </row>
    <row r="3953" spans="1:14" x14ac:dyDescent="0.25">
      <c r="A3953" s="39"/>
      <c r="B3953" s="40"/>
      <c r="D3953" s="26"/>
      <c r="E3953" s="27"/>
      <c r="H3953" s="41"/>
      <c r="I3953" s="29"/>
      <c r="M3953" s="37"/>
      <c r="N3953" s="43"/>
    </row>
    <row r="3954" spans="1:14" x14ac:dyDescent="0.25">
      <c r="A3954" s="39"/>
      <c r="B3954" s="40"/>
      <c r="D3954" s="26"/>
      <c r="E3954" s="27"/>
      <c r="H3954" s="41"/>
      <c r="I3954" s="29"/>
      <c r="M3954" s="37"/>
      <c r="N3954" s="43"/>
    </row>
    <row r="3955" spans="1:14" x14ac:dyDescent="0.25">
      <c r="A3955" s="39"/>
      <c r="B3955" s="40"/>
      <c r="D3955" s="26"/>
      <c r="E3955" s="27"/>
      <c r="H3955" s="41"/>
      <c r="I3955" s="29"/>
      <c r="M3955" s="37"/>
      <c r="N3955" s="43"/>
    </row>
    <row r="3956" spans="1:14" x14ac:dyDescent="0.25">
      <c r="A3956" s="39"/>
      <c r="B3956" s="40"/>
      <c r="D3956" s="26"/>
      <c r="E3956" s="27"/>
      <c r="H3956" s="41"/>
      <c r="I3956" s="29"/>
      <c r="M3956" s="37"/>
      <c r="N3956" s="43"/>
    </row>
    <row r="3957" spans="1:14" x14ac:dyDescent="0.25">
      <c r="A3957" s="39"/>
      <c r="B3957" s="40"/>
      <c r="D3957" s="26"/>
      <c r="E3957" s="27"/>
      <c r="H3957" s="41"/>
      <c r="I3957" s="29"/>
      <c r="M3957" s="37"/>
      <c r="N3957" s="43"/>
    </row>
    <row r="3958" spans="1:14" x14ac:dyDescent="0.25">
      <c r="A3958" s="39"/>
      <c r="B3958" s="40"/>
      <c r="D3958" s="26"/>
      <c r="E3958" s="27"/>
      <c r="H3958" s="41"/>
      <c r="I3958" s="29"/>
      <c r="M3958" s="37"/>
      <c r="N3958" s="43"/>
    </row>
    <row r="3959" spans="1:14" x14ac:dyDescent="0.25">
      <c r="A3959" s="39"/>
      <c r="B3959" s="40"/>
      <c r="D3959" s="26"/>
      <c r="E3959" s="27"/>
      <c r="H3959" s="41"/>
      <c r="I3959" s="29"/>
      <c r="M3959" s="37"/>
      <c r="N3959" s="43"/>
    </row>
    <row r="3960" spans="1:14" x14ac:dyDescent="0.25">
      <c r="A3960" s="39"/>
      <c r="B3960" s="40"/>
      <c r="D3960" s="26"/>
      <c r="E3960" s="27"/>
      <c r="H3960" s="41"/>
      <c r="I3960" s="29"/>
      <c r="M3960" s="37"/>
      <c r="N3960" s="43"/>
    </row>
    <row r="3961" spans="1:14" x14ac:dyDescent="0.25">
      <c r="A3961" s="39"/>
      <c r="B3961" s="40"/>
      <c r="D3961" s="26"/>
      <c r="E3961" s="27"/>
      <c r="H3961" s="41"/>
      <c r="I3961" s="29"/>
      <c r="M3961" s="37"/>
      <c r="N3961" s="43"/>
    </row>
    <row r="3962" spans="1:14" x14ac:dyDescent="0.25">
      <c r="A3962" s="39"/>
      <c r="B3962" s="40"/>
      <c r="D3962" s="26"/>
      <c r="E3962" s="27"/>
      <c r="H3962" s="41"/>
      <c r="I3962" s="29"/>
      <c r="M3962" s="37"/>
      <c r="N3962" s="43"/>
    </row>
    <row r="3963" spans="1:14" x14ac:dyDescent="0.25">
      <c r="A3963" s="39"/>
      <c r="B3963" s="40"/>
      <c r="D3963" s="26"/>
      <c r="E3963" s="27"/>
      <c r="H3963" s="41"/>
      <c r="I3963" s="29"/>
      <c r="M3963" s="37"/>
      <c r="N3963" s="43"/>
    </row>
    <row r="3964" spans="1:14" x14ac:dyDescent="0.25">
      <c r="A3964" s="39"/>
      <c r="B3964" s="40"/>
      <c r="D3964" s="26"/>
      <c r="E3964" s="27"/>
      <c r="H3964" s="41"/>
      <c r="I3964" s="29"/>
      <c r="M3964" s="37"/>
      <c r="N3964" s="43"/>
    </row>
    <row r="3965" spans="1:14" x14ac:dyDescent="0.25">
      <c r="A3965" s="39"/>
      <c r="B3965" s="40"/>
      <c r="D3965" s="26"/>
      <c r="E3965" s="27"/>
      <c r="H3965" s="41"/>
      <c r="I3965" s="29"/>
      <c r="M3965" s="37"/>
      <c r="N3965" s="43"/>
    </row>
    <row r="3966" spans="1:14" x14ac:dyDescent="0.25">
      <c r="A3966" s="39"/>
      <c r="B3966" s="40"/>
      <c r="D3966" s="26"/>
      <c r="E3966" s="27"/>
      <c r="H3966" s="41"/>
      <c r="I3966" s="29"/>
      <c r="M3966" s="37"/>
      <c r="N3966" s="43"/>
    </row>
    <row r="3967" spans="1:14" x14ac:dyDescent="0.25">
      <c r="A3967" s="39"/>
      <c r="B3967" s="40"/>
      <c r="D3967" s="26"/>
      <c r="E3967" s="27"/>
      <c r="H3967" s="41"/>
      <c r="I3967" s="29"/>
      <c r="M3967" s="37"/>
      <c r="N3967" s="43"/>
    </row>
    <row r="3968" spans="1:14" x14ac:dyDescent="0.25">
      <c r="A3968" s="39"/>
      <c r="B3968" s="40"/>
      <c r="D3968" s="26"/>
      <c r="E3968" s="27"/>
      <c r="H3968" s="41"/>
      <c r="I3968" s="29"/>
      <c r="M3968" s="37"/>
      <c r="N3968" s="43"/>
    </row>
    <row r="3969" spans="1:14" x14ac:dyDescent="0.25">
      <c r="A3969" s="39"/>
      <c r="B3969" s="40"/>
      <c r="D3969" s="26"/>
      <c r="E3969" s="27"/>
      <c r="H3969" s="41"/>
      <c r="I3969" s="29"/>
      <c r="M3969" s="37"/>
      <c r="N3969" s="43"/>
    </row>
    <row r="3970" spans="1:14" x14ac:dyDescent="0.25">
      <c r="A3970" s="39"/>
      <c r="B3970" s="40"/>
      <c r="D3970" s="26"/>
      <c r="E3970" s="27"/>
      <c r="H3970" s="41"/>
      <c r="I3970" s="29"/>
      <c r="M3970" s="37"/>
      <c r="N3970" s="43"/>
    </row>
    <row r="3971" spans="1:14" x14ac:dyDescent="0.25">
      <c r="A3971" s="39"/>
      <c r="B3971" s="40"/>
      <c r="D3971" s="26"/>
      <c r="E3971" s="27"/>
      <c r="H3971" s="41"/>
      <c r="I3971" s="29"/>
      <c r="M3971" s="37"/>
      <c r="N3971" s="43"/>
    </row>
    <row r="3972" spans="1:14" x14ac:dyDescent="0.25">
      <c r="A3972" s="39"/>
      <c r="B3972" s="40"/>
      <c r="D3972" s="26"/>
      <c r="E3972" s="27"/>
      <c r="H3972" s="41"/>
      <c r="I3972" s="29"/>
      <c r="M3972" s="37"/>
      <c r="N3972" s="43"/>
    </row>
    <row r="3973" spans="1:14" x14ac:dyDescent="0.25">
      <c r="A3973" s="39"/>
      <c r="B3973" s="40"/>
      <c r="D3973" s="26"/>
      <c r="E3973" s="27"/>
      <c r="H3973" s="41"/>
      <c r="I3973" s="29"/>
      <c r="M3973" s="37"/>
      <c r="N3973" s="43"/>
    </row>
    <row r="3974" spans="1:14" x14ac:dyDescent="0.25">
      <c r="A3974" s="39"/>
      <c r="B3974" s="40"/>
      <c r="D3974" s="26"/>
      <c r="E3974" s="27"/>
      <c r="H3974" s="41"/>
      <c r="I3974" s="29"/>
      <c r="M3974" s="37"/>
      <c r="N3974" s="43"/>
    </row>
    <row r="3975" spans="1:14" x14ac:dyDescent="0.25">
      <c r="A3975" s="39"/>
      <c r="B3975" s="40"/>
      <c r="D3975" s="26"/>
      <c r="E3975" s="27"/>
      <c r="H3975" s="41"/>
      <c r="I3975" s="29"/>
      <c r="M3975" s="37"/>
      <c r="N3975" s="43"/>
    </row>
    <row r="3976" spans="1:14" x14ac:dyDescent="0.25">
      <c r="A3976" s="39"/>
      <c r="B3976" s="40"/>
      <c r="D3976" s="26"/>
      <c r="E3976" s="27"/>
      <c r="H3976" s="41"/>
      <c r="I3976" s="29"/>
      <c r="M3976" s="37"/>
      <c r="N3976" s="43"/>
    </row>
    <row r="3977" spans="1:14" x14ac:dyDescent="0.25">
      <c r="A3977" s="39"/>
      <c r="B3977" s="40"/>
      <c r="D3977" s="26"/>
      <c r="E3977" s="27"/>
      <c r="H3977" s="41"/>
      <c r="I3977" s="29"/>
      <c r="M3977" s="37"/>
      <c r="N3977" s="43"/>
    </row>
    <row r="3978" spans="1:14" x14ac:dyDescent="0.25">
      <c r="A3978" s="39"/>
      <c r="B3978" s="40"/>
      <c r="D3978" s="26"/>
      <c r="E3978" s="27"/>
      <c r="H3978" s="41"/>
      <c r="I3978" s="29"/>
      <c r="M3978" s="37"/>
      <c r="N3978" s="43"/>
    </row>
    <row r="3979" spans="1:14" x14ac:dyDescent="0.25">
      <c r="A3979" s="39"/>
      <c r="B3979" s="40"/>
      <c r="D3979" s="26"/>
      <c r="E3979" s="27"/>
      <c r="H3979" s="41"/>
      <c r="I3979" s="29"/>
      <c r="M3979" s="37"/>
      <c r="N3979" s="43"/>
    </row>
    <row r="3980" spans="1:14" x14ac:dyDescent="0.25">
      <c r="A3980" s="39"/>
      <c r="B3980" s="40"/>
      <c r="D3980" s="26"/>
      <c r="E3980" s="27"/>
      <c r="H3980" s="41"/>
      <c r="I3980" s="29"/>
      <c r="M3980" s="37"/>
      <c r="N3980" s="43"/>
    </row>
    <row r="3981" spans="1:14" x14ac:dyDescent="0.25">
      <c r="A3981" s="39"/>
      <c r="B3981" s="40"/>
      <c r="D3981" s="26"/>
      <c r="E3981" s="27"/>
      <c r="H3981" s="41"/>
      <c r="I3981" s="29"/>
      <c r="M3981" s="37"/>
      <c r="N3981" s="43"/>
    </row>
    <row r="3982" spans="1:14" x14ac:dyDescent="0.25">
      <c r="A3982" s="39"/>
      <c r="B3982" s="40"/>
      <c r="D3982" s="26"/>
      <c r="E3982" s="27"/>
      <c r="H3982" s="41"/>
      <c r="I3982" s="29"/>
      <c r="M3982" s="37"/>
      <c r="N3982" s="43"/>
    </row>
    <row r="3983" spans="1:14" x14ac:dyDescent="0.25">
      <c r="A3983" s="39"/>
      <c r="B3983" s="40"/>
      <c r="D3983" s="26"/>
      <c r="E3983" s="27"/>
      <c r="H3983" s="41"/>
      <c r="I3983" s="29"/>
      <c r="M3983" s="37"/>
      <c r="N3983" s="43"/>
    </row>
    <row r="3984" spans="1:14" x14ac:dyDescent="0.25">
      <c r="A3984" s="39"/>
      <c r="B3984" s="40"/>
      <c r="D3984" s="26"/>
      <c r="E3984" s="27"/>
      <c r="H3984" s="41"/>
      <c r="I3984" s="29"/>
      <c r="M3984" s="37"/>
      <c r="N3984" s="43"/>
    </row>
    <row r="3985" spans="1:14" x14ac:dyDescent="0.25">
      <c r="A3985" s="39"/>
      <c r="B3985" s="40"/>
      <c r="D3985" s="26"/>
      <c r="E3985" s="27"/>
      <c r="H3985" s="41"/>
      <c r="I3985" s="29"/>
      <c r="M3985" s="37"/>
      <c r="N3985" s="43"/>
    </row>
    <row r="3986" spans="1:14" x14ac:dyDescent="0.25">
      <c r="A3986" s="39"/>
      <c r="B3986" s="40"/>
      <c r="D3986" s="26"/>
      <c r="E3986" s="27"/>
      <c r="H3986" s="41"/>
      <c r="I3986" s="29"/>
      <c r="M3986" s="37"/>
      <c r="N3986" s="43"/>
    </row>
    <row r="3987" spans="1:14" x14ac:dyDescent="0.25">
      <c r="A3987" s="39"/>
      <c r="B3987" s="40"/>
      <c r="D3987" s="26"/>
      <c r="E3987" s="27"/>
      <c r="H3987" s="41"/>
      <c r="I3987" s="29"/>
      <c r="M3987" s="37"/>
      <c r="N3987" s="43"/>
    </row>
    <row r="3988" spans="1:14" x14ac:dyDescent="0.25">
      <c r="A3988" s="39"/>
      <c r="B3988" s="40"/>
      <c r="D3988" s="26"/>
      <c r="E3988" s="27"/>
      <c r="H3988" s="41"/>
      <c r="I3988" s="29"/>
      <c r="M3988" s="37"/>
      <c r="N3988" s="43"/>
    </row>
    <row r="3989" spans="1:14" x14ac:dyDescent="0.25">
      <c r="A3989" s="39"/>
      <c r="B3989" s="40"/>
      <c r="D3989" s="26"/>
      <c r="E3989" s="27"/>
      <c r="H3989" s="41"/>
      <c r="I3989" s="29"/>
      <c r="M3989" s="37"/>
      <c r="N3989" s="43"/>
    </row>
    <row r="3990" spans="1:14" x14ac:dyDescent="0.25">
      <c r="A3990" s="39"/>
      <c r="B3990" s="40"/>
      <c r="D3990" s="26"/>
      <c r="E3990" s="27"/>
      <c r="H3990" s="41"/>
      <c r="I3990" s="29"/>
      <c r="M3990" s="37"/>
      <c r="N3990" s="43"/>
    </row>
    <row r="3991" spans="1:14" x14ac:dyDescent="0.25">
      <c r="A3991" s="39"/>
      <c r="B3991" s="40"/>
      <c r="D3991" s="26"/>
      <c r="E3991" s="27"/>
      <c r="H3991" s="41"/>
      <c r="I3991" s="29"/>
      <c r="M3991" s="37"/>
      <c r="N3991" s="43"/>
    </row>
    <row r="3992" spans="1:14" x14ac:dyDescent="0.25">
      <c r="A3992" s="39"/>
      <c r="B3992" s="40"/>
      <c r="D3992" s="26"/>
      <c r="E3992" s="27"/>
      <c r="H3992" s="41"/>
      <c r="I3992" s="29"/>
      <c r="M3992" s="37"/>
      <c r="N3992" s="43"/>
    </row>
    <row r="3993" spans="1:14" x14ac:dyDescent="0.25">
      <c r="A3993" s="39"/>
      <c r="B3993" s="40"/>
      <c r="D3993" s="26"/>
      <c r="E3993" s="27"/>
      <c r="H3993" s="41"/>
      <c r="I3993" s="29"/>
      <c r="M3993" s="37"/>
      <c r="N3993" s="43"/>
    </row>
    <row r="3994" spans="1:14" x14ac:dyDescent="0.25">
      <c r="A3994" s="39"/>
      <c r="B3994" s="40"/>
      <c r="D3994" s="26"/>
      <c r="E3994" s="27"/>
      <c r="H3994" s="41"/>
      <c r="I3994" s="29"/>
      <c r="M3994" s="37"/>
      <c r="N3994" s="43"/>
    </row>
    <row r="3995" spans="1:14" x14ac:dyDescent="0.25">
      <c r="A3995" s="39"/>
      <c r="B3995" s="40"/>
      <c r="D3995" s="26"/>
      <c r="E3995" s="27"/>
      <c r="H3995" s="41"/>
      <c r="I3995" s="29"/>
      <c r="M3995" s="37"/>
      <c r="N3995" s="43"/>
    </row>
    <row r="3996" spans="1:14" x14ac:dyDescent="0.25">
      <c r="A3996" s="39"/>
      <c r="B3996" s="40"/>
      <c r="D3996" s="26"/>
      <c r="E3996" s="27"/>
      <c r="H3996" s="41"/>
      <c r="I3996" s="29"/>
      <c r="M3996" s="37"/>
      <c r="N3996" s="43"/>
    </row>
    <row r="3997" spans="1:14" x14ac:dyDescent="0.25">
      <c r="A3997" s="39"/>
      <c r="B3997" s="40"/>
      <c r="D3997" s="26"/>
      <c r="E3997" s="27"/>
      <c r="H3997" s="41"/>
      <c r="I3997" s="29"/>
      <c r="M3997" s="37"/>
      <c r="N3997" s="43"/>
    </row>
    <row r="3998" spans="1:14" x14ac:dyDescent="0.25">
      <c r="A3998" s="39"/>
      <c r="B3998" s="40"/>
      <c r="D3998" s="26"/>
      <c r="E3998" s="27"/>
      <c r="H3998" s="41"/>
      <c r="I3998" s="29"/>
      <c r="M3998" s="37"/>
      <c r="N3998" s="43"/>
    </row>
    <row r="3999" spans="1:14" x14ac:dyDescent="0.25">
      <c r="A3999" s="39"/>
      <c r="B3999" s="40"/>
      <c r="D3999" s="26"/>
      <c r="E3999" s="27"/>
      <c r="H3999" s="41"/>
      <c r="I3999" s="29"/>
      <c r="M3999" s="37"/>
      <c r="N3999" s="43"/>
    </row>
    <row r="4000" spans="1:14" x14ac:dyDescent="0.25">
      <c r="A4000" s="39"/>
      <c r="B4000" s="40"/>
      <c r="D4000" s="26"/>
      <c r="E4000" s="27"/>
      <c r="H4000" s="41"/>
      <c r="I4000" s="29"/>
      <c r="M4000" s="37"/>
      <c r="N4000" s="43"/>
    </row>
    <row r="4001" spans="1:14" x14ac:dyDescent="0.25">
      <c r="A4001" s="39"/>
      <c r="B4001" s="40"/>
      <c r="D4001" s="26"/>
      <c r="E4001" s="27"/>
      <c r="H4001" s="41"/>
      <c r="I4001" s="29"/>
      <c r="M4001" s="37"/>
      <c r="N4001" s="43"/>
    </row>
    <row r="4002" spans="1:14" x14ac:dyDescent="0.25">
      <c r="A4002" s="39"/>
      <c r="B4002" s="40"/>
      <c r="D4002" s="26"/>
      <c r="E4002" s="27"/>
      <c r="H4002" s="41"/>
      <c r="I4002" s="29"/>
      <c r="M4002" s="37"/>
      <c r="N4002" s="43"/>
    </row>
    <row r="4003" spans="1:14" x14ac:dyDescent="0.25">
      <c r="A4003" s="39"/>
      <c r="B4003" s="40"/>
      <c r="D4003" s="26"/>
      <c r="E4003" s="27"/>
      <c r="H4003" s="41"/>
      <c r="I4003" s="29"/>
      <c r="M4003" s="37"/>
      <c r="N4003" s="43"/>
    </row>
    <row r="4004" spans="1:14" x14ac:dyDescent="0.25">
      <c r="A4004" s="39"/>
      <c r="B4004" s="40"/>
      <c r="D4004" s="26"/>
      <c r="E4004" s="27"/>
      <c r="H4004" s="41"/>
      <c r="I4004" s="29"/>
      <c r="M4004" s="37"/>
      <c r="N4004" s="43"/>
    </row>
    <row r="4005" spans="1:14" x14ac:dyDescent="0.25">
      <c r="A4005" s="39"/>
      <c r="B4005" s="40"/>
      <c r="D4005" s="26"/>
      <c r="E4005" s="27"/>
      <c r="H4005" s="41"/>
      <c r="I4005" s="29"/>
      <c r="M4005" s="37"/>
      <c r="N4005" s="43"/>
    </row>
    <row r="4006" spans="1:14" x14ac:dyDescent="0.25">
      <c r="A4006" s="39"/>
      <c r="B4006" s="40"/>
      <c r="D4006" s="26"/>
      <c r="E4006" s="27"/>
      <c r="H4006" s="41"/>
      <c r="I4006" s="29"/>
      <c r="M4006" s="37"/>
      <c r="N4006" s="43"/>
    </row>
    <row r="4007" spans="1:14" x14ac:dyDescent="0.25">
      <c r="A4007" s="39"/>
      <c r="B4007" s="40"/>
      <c r="D4007" s="26"/>
      <c r="E4007" s="27"/>
      <c r="H4007" s="41"/>
      <c r="I4007" s="29"/>
      <c r="M4007" s="37"/>
      <c r="N4007" s="43"/>
    </row>
    <row r="4008" spans="1:14" x14ac:dyDescent="0.25">
      <c r="A4008" s="39"/>
      <c r="B4008" s="40"/>
      <c r="D4008" s="26"/>
      <c r="E4008" s="27"/>
      <c r="H4008" s="41"/>
      <c r="I4008" s="29"/>
      <c r="M4008" s="37"/>
      <c r="N4008" s="43"/>
    </row>
    <row r="4009" spans="1:14" x14ac:dyDescent="0.25">
      <c r="A4009" s="39"/>
      <c r="B4009" s="40"/>
      <c r="D4009" s="26"/>
      <c r="E4009" s="27"/>
      <c r="H4009" s="41"/>
      <c r="I4009" s="29"/>
      <c r="M4009" s="37"/>
      <c r="N4009" s="43"/>
    </row>
    <row r="4010" spans="1:14" x14ac:dyDescent="0.25">
      <c r="A4010" s="39"/>
      <c r="B4010" s="40"/>
      <c r="D4010" s="26"/>
      <c r="E4010" s="27"/>
      <c r="H4010" s="41"/>
      <c r="I4010" s="29"/>
      <c r="M4010" s="37"/>
      <c r="N4010" s="43"/>
    </row>
    <row r="4011" spans="1:14" x14ac:dyDescent="0.25">
      <c r="A4011" s="39"/>
      <c r="B4011" s="40"/>
      <c r="D4011" s="26"/>
      <c r="E4011" s="27"/>
      <c r="H4011" s="41"/>
      <c r="I4011" s="29"/>
      <c r="M4011" s="37"/>
      <c r="N4011" s="43"/>
    </row>
    <row r="4012" spans="1:14" x14ac:dyDescent="0.25">
      <c r="A4012" s="39"/>
      <c r="B4012" s="40"/>
      <c r="D4012" s="26"/>
      <c r="E4012" s="27"/>
      <c r="H4012" s="41"/>
      <c r="I4012" s="29"/>
      <c r="M4012" s="37"/>
      <c r="N4012" s="43"/>
    </row>
    <row r="4013" spans="1:14" x14ac:dyDescent="0.25">
      <c r="A4013" s="39"/>
      <c r="B4013" s="40"/>
      <c r="D4013" s="26"/>
      <c r="E4013" s="27"/>
      <c r="H4013" s="41"/>
      <c r="I4013" s="29"/>
      <c r="M4013" s="37"/>
      <c r="N4013" s="43"/>
    </row>
    <row r="4014" spans="1:14" x14ac:dyDescent="0.25">
      <c r="A4014" s="39"/>
      <c r="B4014" s="40"/>
      <c r="D4014" s="26"/>
      <c r="E4014" s="27"/>
      <c r="H4014" s="41"/>
      <c r="I4014" s="29"/>
      <c r="M4014" s="37"/>
      <c r="N4014" s="43"/>
    </row>
    <row r="4015" spans="1:14" x14ac:dyDescent="0.25">
      <c r="A4015" s="39"/>
      <c r="B4015" s="40"/>
      <c r="D4015" s="26"/>
      <c r="E4015" s="27"/>
      <c r="H4015" s="41"/>
      <c r="I4015" s="29"/>
      <c r="M4015" s="37"/>
      <c r="N4015" s="43"/>
    </row>
    <row r="4016" spans="1:14" x14ac:dyDescent="0.25">
      <c r="A4016" s="39"/>
      <c r="B4016" s="40"/>
      <c r="D4016" s="26"/>
      <c r="E4016" s="27"/>
      <c r="H4016" s="41"/>
      <c r="I4016" s="29"/>
      <c r="M4016" s="37"/>
      <c r="N4016" s="43"/>
    </row>
    <row r="4017" spans="1:14" x14ac:dyDescent="0.25">
      <c r="A4017" s="39"/>
      <c r="B4017" s="40"/>
      <c r="D4017" s="26"/>
      <c r="E4017" s="27"/>
      <c r="H4017" s="41"/>
      <c r="I4017" s="29"/>
      <c r="M4017" s="37"/>
      <c r="N4017" s="43"/>
    </row>
    <row r="4018" spans="1:14" x14ac:dyDescent="0.25">
      <c r="A4018" s="39"/>
      <c r="B4018" s="40"/>
      <c r="D4018" s="26"/>
      <c r="E4018" s="27"/>
      <c r="H4018" s="41"/>
      <c r="I4018" s="29"/>
      <c r="M4018" s="37"/>
      <c r="N4018" s="43"/>
    </row>
    <row r="4019" spans="1:14" x14ac:dyDescent="0.25">
      <c r="A4019" s="39"/>
      <c r="B4019" s="40"/>
      <c r="D4019" s="26"/>
      <c r="E4019" s="27"/>
      <c r="H4019" s="41"/>
      <c r="I4019" s="29"/>
      <c r="M4019" s="37"/>
      <c r="N4019" s="43"/>
    </row>
    <row r="4020" spans="1:14" x14ac:dyDescent="0.25">
      <c r="A4020" s="39"/>
      <c r="B4020" s="40"/>
      <c r="D4020" s="26"/>
      <c r="E4020" s="27"/>
      <c r="H4020" s="41"/>
      <c r="I4020" s="29"/>
      <c r="M4020" s="37"/>
      <c r="N4020" s="43"/>
    </row>
    <row r="4021" spans="1:14" x14ac:dyDescent="0.25">
      <c r="A4021" s="39"/>
      <c r="B4021" s="40"/>
      <c r="D4021" s="26"/>
      <c r="E4021" s="27"/>
      <c r="H4021" s="41"/>
      <c r="I4021" s="29"/>
      <c r="M4021" s="37"/>
      <c r="N4021" s="43"/>
    </row>
    <row r="4022" spans="1:14" x14ac:dyDescent="0.25">
      <c r="A4022" s="39"/>
      <c r="B4022" s="40"/>
      <c r="D4022" s="26"/>
      <c r="E4022" s="27"/>
      <c r="H4022" s="41"/>
      <c r="I4022" s="29"/>
      <c r="M4022" s="37"/>
      <c r="N4022" s="43"/>
    </row>
    <row r="4023" spans="1:14" x14ac:dyDescent="0.25">
      <c r="A4023" s="39"/>
      <c r="B4023" s="40"/>
      <c r="D4023" s="26"/>
      <c r="E4023" s="27"/>
      <c r="H4023" s="41"/>
      <c r="I4023" s="29"/>
      <c r="M4023" s="37"/>
      <c r="N4023" s="43"/>
    </row>
    <row r="4024" spans="1:14" x14ac:dyDescent="0.25">
      <c r="A4024" s="39"/>
      <c r="B4024" s="40"/>
      <c r="D4024" s="26"/>
      <c r="E4024" s="27"/>
      <c r="H4024" s="41"/>
      <c r="I4024" s="29"/>
      <c r="M4024" s="37"/>
      <c r="N4024" s="43"/>
    </row>
    <row r="4025" spans="1:14" x14ac:dyDescent="0.25">
      <c r="A4025" s="39"/>
      <c r="B4025" s="40"/>
      <c r="D4025" s="26"/>
      <c r="E4025" s="27"/>
      <c r="H4025" s="41"/>
      <c r="I4025" s="29"/>
      <c r="M4025" s="37"/>
      <c r="N4025" s="43"/>
    </row>
    <row r="4026" spans="1:14" x14ac:dyDescent="0.25">
      <c r="A4026" s="39"/>
      <c r="B4026" s="40"/>
      <c r="D4026" s="26"/>
      <c r="E4026" s="27"/>
      <c r="H4026" s="41"/>
      <c r="I4026" s="29"/>
      <c r="M4026" s="37"/>
      <c r="N4026" s="43"/>
    </row>
    <row r="4027" spans="1:14" x14ac:dyDescent="0.25">
      <c r="A4027" s="39"/>
      <c r="B4027" s="40"/>
      <c r="D4027" s="26"/>
      <c r="E4027" s="27"/>
      <c r="H4027" s="41"/>
      <c r="I4027" s="29"/>
      <c r="M4027" s="37"/>
      <c r="N4027" s="43"/>
    </row>
    <row r="4028" spans="1:14" x14ac:dyDescent="0.25">
      <c r="A4028" s="39"/>
      <c r="B4028" s="40"/>
      <c r="D4028" s="26"/>
      <c r="E4028" s="27"/>
      <c r="H4028" s="41"/>
      <c r="I4028" s="29"/>
      <c r="M4028" s="37"/>
      <c r="N4028" s="43"/>
    </row>
    <row r="4029" spans="1:14" x14ac:dyDescent="0.25">
      <c r="A4029" s="39"/>
      <c r="B4029" s="40"/>
      <c r="D4029" s="26"/>
      <c r="E4029" s="27"/>
      <c r="H4029" s="41"/>
      <c r="I4029" s="29"/>
      <c r="M4029" s="37"/>
      <c r="N4029" s="43"/>
    </row>
    <row r="4030" spans="1:14" x14ac:dyDescent="0.25">
      <c r="A4030" s="39"/>
      <c r="B4030" s="40"/>
      <c r="D4030" s="26"/>
      <c r="E4030" s="27"/>
      <c r="H4030" s="41"/>
      <c r="I4030" s="29"/>
      <c r="M4030" s="37"/>
      <c r="N4030" s="43"/>
    </row>
    <row r="4031" spans="1:14" x14ac:dyDescent="0.25">
      <c r="A4031" s="39"/>
      <c r="B4031" s="40"/>
      <c r="D4031" s="26"/>
      <c r="E4031" s="27"/>
      <c r="H4031" s="41"/>
      <c r="I4031" s="29"/>
      <c r="M4031" s="37"/>
      <c r="N4031" s="43"/>
    </row>
    <row r="4032" spans="1:14" x14ac:dyDescent="0.25">
      <c r="A4032" s="39"/>
      <c r="B4032" s="40"/>
      <c r="D4032" s="26"/>
      <c r="E4032" s="27"/>
      <c r="H4032" s="41"/>
      <c r="I4032" s="29"/>
      <c r="M4032" s="37"/>
      <c r="N4032" s="43"/>
    </row>
    <row r="4033" spans="1:14" x14ac:dyDescent="0.25">
      <c r="A4033" s="39"/>
      <c r="B4033" s="40"/>
      <c r="D4033" s="26"/>
      <c r="E4033" s="27"/>
      <c r="H4033" s="41"/>
      <c r="I4033" s="29"/>
      <c r="M4033" s="37"/>
      <c r="N4033" s="43"/>
    </row>
    <row r="4034" spans="1:14" x14ac:dyDescent="0.25">
      <c r="A4034" s="39"/>
      <c r="B4034" s="40"/>
      <c r="D4034" s="26"/>
      <c r="E4034" s="27"/>
      <c r="H4034" s="41"/>
      <c r="I4034" s="29"/>
      <c r="M4034" s="37"/>
      <c r="N4034" s="43"/>
    </row>
    <row r="4035" spans="1:14" x14ac:dyDescent="0.25">
      <c r="A4035" s="39"/>
      <c r="B4035" s="40"/>
      <c r="D4035" s="26"/>
      <c r="E4035" s="27"/>
      <c r="H4035" s="41"/>
      <c r="I4035" s="29"/>
      <c r="M4035" s="37"/>
      <c r="N4035" s="43"/>
    </row>
    <row r="4036" spans="1:14" x14ac:dyDescent="0.25">
      <c r="A4036" s="39"/>
      <c r="B4036" s="40"/>
      <c r="D4036" s="26"/>
      <c r="E4036" s="27"/>
      <c r="H4036" s="41"/>
      <c r="I4036" s="29"/>
      <c r="M4036" s="37"/>
      <c r="N4036" s="43"/>
    </row>
    <row r="4037" spans="1:14" x14ac:dyDescent="0.25">
      <c r="A4037" s="39"/>
      <c r="B4037" s="40"/>
      <c r="D4037" s="26"/>
      <c r="E4037" s="27"/>
      <c r="H4037" s="41"/>
      <c r="I4037" s="29"/>
      <c r="M4037" s="37"/>
      <c r="N4037" s="43"/>
    </row>
    <row r="4038" spans="1:14" x14ac:dyDescent="0.25">
      <c r="A4038" s="39"/>
      <c r="B4038" s="40"/>
      <c r="D4038" s="26"/>
      <c r="E4038" s="27"/>
      <c r="H4038" s="41"/>
      <c r="I4038" s="29"/>
      <c r="M4038" s="37"/>
      <c r="N4038" s="43"/>
    </row>
    <row r="4039" spans="1:14" x14ac:dyDescent="0.25">
      <c r="A4039" s="39"/>
      <c r="B4039" s="40"/>
      <c r="D4039" s="26"/>
      <c r="E4039" s="27"/>
      <c r="H4039" s="41"/>
      <c r="I4039" s="29"/>
      <c r="M4039" s="37"/>
      <c r="N4039" s="43"/>
    </row>
    <row r="4040" spans="1:14" x14ac:dyDescent="0.25">
      <c r="A4040" s="39"/>
      <c r="B4040" s="40"/>
      <c r="D4040" s="26"/>
      <c r="E4040" s="27"/>
      <c r="H4040" s="41"/>
      <c r="I4040" s="29"/>
      <c r="M4040" s="37"/>
      <c r="N4040" s="43"/>
    </row>
    <row r="4041" spans="1:14" x14ac:dyDescent="0.25">
      <c r="A4041" s="39"/>
      <c r="B4041" s="40"/>
      <c r="D4041" s="26"/>
      <c r="E4041" s="27"/>
      <c r="H4041" s="41"/>
      <c r="I4041" s="29"/>
      <c r="M4041" s="37"/>
      <c r="N4041" s="43"/>
    </row>
    <row r="4042" spans="1:14" x14ac:dyDescent="0.25">
      <c r="A4042" s="39"/>
      <c r="B4042" s="40"/>
      <c r="D4042" s="26"/>
      <c r="E4042" s="27"/>
      <c r="H4042" s="41"/>
      <c r="I4042" s="29"/>
      <c r="M4042" s="37"/>
      <c r="N4042" s="43"/>
    </row>
    <row r="4043" spans="1:14" x14ac:dyDescent="0.25">
      <c r="A4043" s="39"/>
      <c r="B4043" s="40"/>
      <c r="D4043" s="26"/>
      <c r="E4043" s="27"/>
      <c r="H4043" s="41"/>
      <c r="I4043" s="29"/>
      <c r="M4043" s="37"/>
      <c r="N4043" s="43"/>
    </row>
    <row r="4044" spans="1:14" x14ac:dyDescent="0.25">
      <c r="A4044" s="39"/>
      <c r="B4044" s="40"/>
      <c r="D4044" s="26"/>
      <c r="E4044" s="27"/>
      <c r="H4044" s="41"/>
      <c r="I4044" s="29"/>
      <c r="M4044" s="37"/>
      <c r="N4044" s="43"/>
    </row>
    <row r="4045" spans="1:14" x14ac:dyDescent="0.25">
      <c r="A4045" s="39"/>
      <c r="B4045" s="40"/>
      <c r="D4045" s="26"/>
      <c r="E4045" s="27"/>
      <c r="H4045" s="41"/>
      <c r="I4045" s="29"/>
      <c r="M4045" s="37"/>
      <c r="N4045" s="43"/>
    </row>
    <row r="4046" spans="1:14" x14ac:dyDescent="0.25">
      <c r="A4046" s="39"/>
      <c r="B4046" s="40"/>
      <c r="D4046" s="26"/>
      <c r="E4046" s="27"/>
      <c r="H4046" s="41"/>
      <c r="I4046" s="29"/>
      <c r="M4046" s="37"/>
      <c r="N4046" s="43"/>
    </row>
    <row r="4047" spans="1:14" x14ac:dyDescent="0.25">
      <c r="A4047" s="39"/>
      <c r="B4047" s="40"/>
      <c r="D4047" s="26"/>
      <c r="E4047" s="27"/>
      <c r="H4047" s="41"/>
      <c r="I4047" s="29"/>
      <c r="M4047" s="37"/>
      <c r="N4047" s="43"/>
    </row>
    <row r="4048" spans="1:14" x14ac:dyDescent="0.25">
      <c r="A4048" s="39"/>
      <c r="B4048" s="40"/>
      <c r="D4048" s="26"/>
      <c r="E4048" s="27"/>
      <c r="H4048" s="41"/>
      <c r="I4048" s="29"/>
      <c r="M4048" s="37"/>
      <c r="N4048" s="43"/>
    </row>
    <row r="4049" spans="1:14" x14ac:dyDescent="0.25">
      <c r="A4049" s="39"/>
      <c r="B4049" s="40"/>
      <c r="D4049" s="26"/>
      <c r="E4049" s="27"/>
      <c r="H4049" s="41"/>
      <c r="I4049" s="29"/>
      <c r="M4049" s="37"/>
      <c r="N4049" s="43"/>
    </row>
    <row r="4050" spans="1:14" x14ac:dyDescent="0.25">
      <c r="A4050" s="39"/>
      <c r="B4050" s="40"/>
      <c r="D4050" s="26"/>
      <c r="E4050" s="27"/>
      <c r="H4050" s="41"/>
      <c r="I4050" s="29"/>
      <c r="M4050" s="37"/>
      <c r="N4050" s="43"/>
    </row>
    <row r="4051" spans="1:14" x14ac:dyDescent="0.25">
      <c r="A4051" s="39"/>
      <c r="B4051" s="40"/>
      <c r="D4051" s="26"/>
      <c r="E4051" s="27"/>
      <c r="H4051" s="41"/>
      <c r="I4051" s="29"/>
      <c r="M4051" s="37"/>
      <c r="N4051" s="43"/>
    </row>
    <row r="4052" spans="1:14" x14ac:dyDescent="0.25">
      <c r="A4052" s="39"/>
      <c r="B4052" s="40"/>
      <c r="D4052" s="26"/>
      <c r="E4052" s="27"/>
      <c r="H4052" s="41"/>
      <c r="I4052" s="29"/>
      <c r="M4052" s="37"/>
      <c r="N4052" s="43"/>
    </row>
    <row r="4053" spans="1:14" x14ac:dyDescent="0.25">
      <c r="A4053" s="39"/>
      <c r="B4053" s="40"/>
      <c r="D4053" s="26"/>
      <c r="E4053" s="27"/>
      <c r="H4053" s="41"/>
      <c r="I4053" s="29"/>
      <c r="M4053" s="37"/>
      <c r="N4053" s="43"/>
    </row>
    <row r="4054" spans="1:14" x14ac:dyDescent="0.25">
      <c r="A4054" s="39"/>
      <c r="B4054" s="40"/>
      <c r="D4054" s="26"/>
      <c r="E4054" s="27"/>
      <c r="H4054" s="41"/>
      <c r="I4054" s="29"/>
      <c r="M4054" s="37"/>
      <c r="N4054" s="43"/>
    </row>
    <row r="4055" spans="1:14" x14ac:dyDescent="0.25">
      <c r="A4055" s="39"/>
      <c r="B4055" s="40"/>
      <c r="D4055" s="26"/>
      <c r="E4055" s="27"/>
      <c r="H4055" s="41"/>
      <c r="I4055" s="29"/>
      <c r="M4055" s="37"/>
      <c r="N4055" s="43"/>
    </row>
    <row r="4056" spans="1:14" x14ac:dyDescent="0.25">
      <c r="A4056" s="39"/>
      <c r="B4056" s="40"/>
      <c r="D4056" s="26"/>
      <c r="E4056" s="27"/>
      <c r="H4056" s="41"/>
      <c r="I4056" s="29"/>
      <c r="M4056" s="37"/>
      <c r="N4056" s="43"/>
    </row>
    <row r="4057" spans="1:14" x14ac:dyDescent="0.25">
      <c r="A4057" s="39"/>
      <c r="B4057" s="40"/>
      <c r="D4057" s="26"/>
      <c r="E4057" s="27"/>
      <c r="H4057" s="41"/>
      <c r="I4057" s="29"/>
      <c r="M4057" s="37"/>
      <c r="N4057" s="43"/>
    </row>
    <row r="4058" spans="1:14" x14ac:dyDescent="0.25">
      <c r="A4058" s="39"/>
      <c r="B4058" s="40"/>
      <c r="D4058" s="26"/>
      <c r="E4058" s="27"/>
      <c r="H4058" s="41"/>
      <c r="I4058" s="29"/>
      <c r="M4058" s="37"/>
      <c r="N4058" s="43"/>
    </row>
    <row r="4059" spans="1:14" x14ac:dyDescent="0.25">
      <c r="A4059" s="39"/>
      <c r="B4059" s="40"/>
      <c r="D4059" s="26"/>
      <c r="E4059" s="27"/>
      <c r="H4059" s="41"/>
      <c r="I4059" s="29"/>
      <c r="M4059" s="37"/>
      <c r="N4059" s="43"/>
    </row>
    <row r="4060" spans="1:14" x14ac:dyDescent="0.25">
      <c r="A4060" s="39"/>
      <c r="B4060" s="40"/>
      <c r="D4060" s="26"/>
      <c r="E4060" s="27"/>
      <c r="H4060" s="41"/>
      <c r="I4060" s="29"/>
      <c r="M4060" s="37"/>
      <c r="N4060" s="43"/>
    </row>
    <row r="4061" spans="1:14" x14ac:dyDescent="0.25">
      <c r="A4061" s="39"/>
      <c r="B4061" s="40"/>
      <c r="D4061" s="26"/>
      <c r="E4061" s="27"/>
      <c r="H4061" s="41"/>
      <c r="I4061" s="29"/>
      <c r="M4061" s="37"/>
      <c r="N4061" s="43"/>
    </row>
    <row r="4062" spans="1:14" x14ac:dyDescent="0.25">
      <c r="A4062" s="39"/>
      <c r="B4062" s="40"/>
      <c r="D4062" s="26"/>
      <c r="E4062" s="27"/>
      <c r="H4062" s="41"/>
      <c r="I4062" s="29"/>
      <c r="M4062" s="37"/>
      <c r="N4062" s="43"/>
    </row>
    <row r="4063" spans="1:14" x14ac:dyDescent="0.25">
      <c r="A4063" s="39"/>
      <c r="B4063" s="40"/>
      <c r="D4063" s="26"/>
      <c r="E4063" s="27"/>
      <c r="H4063" s="41"/>
      <c r="I4063" s="29"/>
      <c r="M4063" s="37"/>
      <c r="N4063" s="43"/>
    </row>
    <row r="4064" spans="1:14" x14ac:dyDescent="0.25">
      <c r="A4064" s="39"/>
      <c r="B4064" s="40"/>
      <c r="D4064" s="26"/>
      <c r="E4064" s="27"/>
      <c r="H4064" s="41"/>
      <c r="I4064" s="29"/>
      <c r="M4064" s="37"/>
      <c r="N4064" s="43"/>
    </row>
    <row r="4065" spans="1:14" x14ac:dyDescent="0.25">
      <c r="A4065" s="39"/>
      <c r="B4065" s="40"/>
      <c r="D4065" s="26"/>
      <c r="E4065" s="27"/>
      <c r="H4065" s="41"/>
      <c r="I4065" s="29"/>
      <c r="M4065" s="37"/>
      <c r="N4065" s="43"/>
    </row>
    <row r="4066" spans="1:14" x14ac:dyDescent="0.25">
      <c r="A4066" s="39"/>
      <c r="B4066" s="40"/>
      <c r="D4066" s="26"/>
      <c r="E4066" s="27"/>
      <c r="H4066" s="41"/>
      <c r="I4066" s="29"/>
      <c r="M4066" s="37"/>
      <c r="N4066" s="43"/>
    </row>
    <row r="4067" spans="1:14" x14ac:dyDescent="0.25">
      <c r="A4067" s="39"/>
      <c r="B4067" s="40"/>
      <c r="D4067" s="26"/>
      <c r="E4067" s="27"/>
      <c r="H4067" s="41"/>
      <c r="I4067" s="29"/>
      <c r="M4067" s="37"/>
      <c r="N4067" s="43"/>
    </row>
    <row r="4068" spans="1:14" x14ac:dyDescent="0.25">
      <c r="A4068" s="39"/>
      <c r="B4068" s="40"/>
      <c r="D4068" s="26"/>
      <c r="E4068" s="27"/>
      <c r="H4068" s="41"/>
      <c r="I4068" s="29"/>
      <c r="M4068" s="37"/>
      <c r="N4068" s="43"/>
    </row>
    <row r="4069" spans="1:14" x14ac:dyDescent="0.25">
      <c r="A4069" s="39"/>
      <c r="B4069" s="40"/>
      <c r="D4069" s="26"/>
      <c r="E4069" s="27"/>
      <c r="H4069" s="41"/>
      <c r="I4069" s="29"/>
      <c r="M4069" s="37"/>
      <c r="N4069" s="43"/>
    </row>
    <row r="4070" spans="1:14" x14ac:dyDescent="0.25">
      <c r="A4070" s="39"/>
      <c r="B4070" s="40"/>
      <c r="D4070" s="26"/>
      <c r="E4070" s="27"/>
      <c r="H4070" s="41"/>
      <c r="I4070" s="29"/>
      <c r="M4070" s="37"/>
      <c r="N4070" s="43"/>
    </row>
    <row r="4071" spans="1:14" x14ac:dyDescent="0.25">
      <c r="A4071" s="39"/>
      <c r="B4071" s="40"/>
      <c r="D4071" s="26"/>
      <c r="E4071" s="27"/>
      <c r="H4071" s="41"/>
      <c r="I4071" s="29"/>
      <c r="M4071" s="37"/>
      <c r="N4071" s="43"/>
    </row>
    <row r="4072" spans="1:14" x14ac:dyDescent="0.25">
      <c r="A4072" s="39"/>
      <c r="B4072" s="40"/>
      <c r="D4072" s="26"/>
      <c r="E4072" s="27"/>
      <c r="H4072" s="41"/>
      <c r="I4072" s="29"/>
      <c r="M4072" s="37"/>
      <c r="N4072" s="43"/>
    </row>
    <row r="4073" spans="1:14" x14ac:dyDescent="0.25">
      <c r="A4073" s="39"/>
      <c r="B4073" s="40"/>
      <c r="D4073" s="26"/>
      <c r="E4073" s="27"/>
      <c r="H4073" s="41"/>
      <c r="I4073" s="29"/>
      <c r="M4073" s="37"/>
      <c r="N4073" s="43"/>
    </row>
    <row r="4074" spans="1:14" x14ac:dyDescent="0.25">
      <c r="A4074" s="39"/>
      <c r="B4074" s="40"/>
      <c r="D4074" s="26"/>
      <c r="E4074" s="27"/>
      <c r="H4074" s="41"/>
      <c r="I4074" s="29"/>
      <c r="M4074" s="37"/>
      <c r="N4074" s="43"/>
    </row>
    <row r="4075" spans="1:14" x14ac:dyDescent="0.25">
      <c r="A4075" s="39"/>
      <c r="B4075" s="40"/>
      <c r="D4075" s="26"/>
      <c r="E4075" s="27"/>
      <c r="H4075" s="41"/>
      <c r="I4075" s="29"/>
      <c r="M4075" s="37"/>
      <c r="N4075" s="43"/>
    </row>
    <row r="4076" spans="1:14" x14ac:dyDescent="0.25">
      <c r="A4076" s="39"/>
      <c r="B4076" s="40"/>
      <c r="D4076" s="26"/>
      <c r="E4076" s="27"/>
      <c r="H4076" s="41"/>
      <c r="I4076" s="29"/>
      <c r="M4076" s="37"/>
      <c r="N4076" s="43"/>
    </row>
    <row r="4077" spans="1:14" x14ac:dyDescent="0.25">
      <c r="A4077" s="39"/>
      <c r="B4077" s="40"/>
      <c r="D4077" s="26"/>
      <c r="E4077" s="27"/>
      <c r="H4077" s="41"/>
      <c r="I4077" s="29"/>
      <c r="M4077" s="37"/>
      <c r="N4077" s="43"/>
    </row>
    <row r="4078" spans="1:14" x14ac:dyDescent="0.25">
      <c r="A4078" s="39"/>
      <c r="B4078" s="40"/>
      <c r="D4078" s="26"/>
      <c r="E4078" s="27"/>
      <c r="H4078" s="41"/>
      <c r="I4078" s="29"/>
      <c r="M4078" s="37"/>
      <c r="N4078" s="43"/>
    </row>
    <row r="4079" spans="1:14" x14ac:dyDescent="0.25">
      <c r="A4079" s="39"/>
      <c r="B4079" s="40"/>
      <c r="D4079" s="26"/>
      <c r="E4079" s="27"/>
      <c r="H4079" s="41"/>
      <c r="I4079" s="29"/>
      <c r="M4079" s="37"/>
      <c r="N4079" s="43"/>
    </row>
    <row r="4080" spans="1:14" x14ac:dyDescent="0.25">
      <c r="A4080" s="39"/>
      <c r="B4080" s="40"/>
      <c r="D4080" s="26"/>
      <c r="E4080" s="27"/>
      <c r="H4080" s="41"/>
      <c r="I4080" s="29"/>
      <c r="M4080" s="37"/>
      <c r="N4080" s="43"/>
    </row>
    <row r="4081" spans="1:14" x14ac:dyDescent="0.25">
      <c r="A4081" s="39"/>
      <c r="B4081" s="40"/>
      <c r="D4081" s="26"/>
      <c r="E4081" s="27"/>
      <c r="H4081" s="41"/>
      <c r="I4081" s="29"/>
      <c r="M4081" s="37"/>
      <c r="N4081" s="43"/>
    </row>
    <row r="4082" spans="1:14" x14ac:dyDescent="0.25">
      <c r="A4082" s="39"/>
      <c r="B4082" s="40"/>
      <c r="D4082" s="26"/>
      <c r="E4082" s="27"/>
      <c r="H4082" s="41"/>
      <c r="I4082" s="29"/>
      <c r="M4082" s="37"/>
      <c r="N4082" s="43"/>
    </row>
    <row r="4083" spans="1:14" x14ac:dyDescent="0.25">
      <c r="A4083" s="39"/>
      <c r="B4083" s="40"/>
      <c r="D4083" s="26"/>
      <c r="E4083" s="27"/>
      <c r="H4083" s="41"/>
      <c r="I4083" s="29"/>
      <c r="M4083" s="37"/>
      <c r="N4083" s="43"/>
    </row>
    <row r="4084" spans="1:14" x14ac:dyDescent="0.25">
      <c r="A4084" s="39"/>
      <c r="B4084" s="40"/>
      <c r="D4084" s="26"/>
      <c r="E4084" s="27"/>
      <c r="H4084" s="41"/>
      <c r="I4084" s="29"/>
      <c r="M4084" s="37"/>
      <c r="N4084" s="43"/>
    </row>
    <row r="4085" spans="1:14" x14ac:dyDescent="0.25">
      <c r="A4085" s="39"/>
      <c r="B4085" s="40"/>
      <c r="D4085" s="26"/>
      <c r="E4085" s="27"/>
      <c r="H4085" s="41"/>
      <c r="I4085" s="29"/>
      <c r="M4085" s="37"/>
      <c r="N4085" s="43"/>
    </row>
    <row r="4086" spans="1:14" x14ac:dyDescent="0.25">
      <c r="A4086" s="39"/>
      <c r="B4086" s="40"/>
      <c r="D4086" s="26"/>
      <c r="E4086" s="27"/>
      <c r="H4086" s="41"/>
      <c r="I4086" s="29"/>
      <c r="M4086" s="37"/>
      <c r="N4086" s="43"/>
    </row>
    <row r="4087" spans="1:14" x14ac:dyDescent="0.25">
      <c r="A4087" s="39"/>
      <c r="B4087" s="40"/>
      <c r="D4087" s="26"/>
      <c r="E4087" s="27"/>
      <c r="H4087" s="41"/>
      <c r="I4087" s="29"/>
      <c r="M4087" s="37"/>
      <c r="N4087" s="43"/>
    </row>
    <row r="4088" spans="1:14" x14ac:dyDescent="0.25">
      <c r="A4088" s="39"/>
      <c r="B4088" s="40"/>
      <c r="D4088" s="26"/>
      <c r="E4088" s="27"/>
      <c r="H4088" s="41"/>
      <c r="I4088" s="29"/>
      <c r="M4088" s="37"/>
      <c r="N4088" s="43"/>
    </row>
    <row r="4089" spans="1:14" x14ac:dyDescent="0.25">
      <c r="A4089" s="39"/>
      <c r="B4089" s="40"/>
      <c r="D4089" s="26"/>
      <c r="E4089" s="27"/>
      <c r="H4089" s="41"/>
      <c r="I4089" s="29"/>
      <c r="M4089" s="37"/>
      <c r="N4089" s="43"/>
    </row>
    <row r="4090" spans="1:14" x14ac:dyDescent="0.25">
      <c r="A4090" s="39"/>
      <c r="B4090" s="40"/>
      <c r="D4090" s="26"/>
      <c r="E4090" s="27"/>
      <c r="H4090" s="41"/>
      <c r="I4090" s="29"/>
      <c r="M4090" s="37"/>
      <c r="N4090" s="43"/>
    </row>
    <row r="4091" spans="1:14" x14ac:dyDescent="0.25">
      <c r="A4091" s="39"/>
      <c r="B4091" s="40"/>
      <c r="D4091" s="26"/>
      <c r="E4091" s="27"/>
      <c r="H4091" s="41"/>
      <c r="I4091" s="29"/>
      <c r="M4091" s="37"/>
      <c r="N4091" s="43"/>
    </row>
    <row r="4092" spans="1:14" x14ac:dyDescent="0.25">
      <c r="A4092" s="39"/>
      <c r="B4092" s="40"/>
      <c r="D4092" s="26"/>
      <c r="E4092" s="27"/>
      <c r="H4092" s="41"/>
      <c r="I4092" s="29"/>
      <c r="M4092" s="37"/>
      <c r="N4092" s="43"/>
    </row>
    <row r="4093" spans="1:14" x14ac:dyDescent="0.25">
      <c r="A4093" s="39"/>
      <c r="B4093" s="40"/>
      <c r="D4093" s="26"/>
      <c r="E4093" s="27"/>
      <c r="H4093" s="41"/>
      <c r="I4093" s="29"/>
      <c r="M4093" s="37"/>
      <c r="N4093" s="43"/>
    </row>
    <row r="4094" spans="1:14" x14ac:dyDescent="0.25">
      <c r="A4094" s="39"/>
      <c r="B4094" s="40"/>
      <c r="D4094" s="26"/>
      <c r="E4094" s="27"/>
      <c r="H4094" s="41"/>
      <c r="I4094" s="29"/>
      <c r="M4094" s="37"/>
      <c r="N4094" s="43"/>
    </row>
    <row r="4095" spans="1:14" x14ac:dyDescent="0.25">
      <c r="A4095" s="39"/>
      <c r="B4095" s="40"/>
      <c r="D4095" s="26"/>
      <c r="E4095" s="27"/>
      <c r="H4095" s="41"/>
      <c r="I4095" s="29"/>
      <c r="M4095" s="37"/>
      <c r="N4095" s="43"/>
    </row>
    <row r="4096" spans="1:14" x14ac:dyDescent="0.25">
      <c r="A4096" s="39"/>
      <c r="B4096" s="40"/>
      <c r="D4096" s="26"/>
      <c r="E4096" s="27"/>
      <c r="H4096" s="41"/>
      <c r="I4096" s="29"/>
      <c r="M4096" s="37"/>
      <c r="N4096" s="43"/>
    </row>
    <row r="4097" spans="1:14" x14ac:dyDescent="0.25">
      <c r="A4097" s="39"/>
      <c r="B4097" s="40"/>
      <c r="D4097" s="26"/>
      <c r="E4097" s="27"/>
      <c r="H4097" s="41"/>
      <c r="I4097" s="29"/>
      <c r="M4097" s="37"/>
      <c r="N4097" s="43"/>
    </row>
    <row r="4098" spans="1:14" x14ac:dyDescent="0.25">
      <c r="A4098" s="39"/>
      <c r="B4098" s="40"/>
      <c r="D4098" s="26"/>
      <c r="E4098" s="27"/>
      <c r="H4098" s="41"/>
      <c r="I4098" s="29"/>
      <c r="M4098" s="37"/>
      <c r="N4098" s="43"/>
    </row>
    <row r="4099" spans="1:14" x14ac:dyDescent="0.25">
      <c r="A4099" s="39"/>
      <c r="B4099" s="40"/>
      <c r="D4099" s="26"/>
      <c r="E4099" s="27"/>
      <c r="H4099" s="41"/>
      <c r="I4099" s="29"/>
      <c r="M4099" s="37"/>
      <c r="N4099" s="43"/>
    </row>
    <row r="4100" spans="1:14" x14ac:dyDescent="0.25">
      <c r="A4100" s="39"/>
      <c r="B4100" s="40"/>
      <c r="D4100" s="26"/>
      <c r="E4100" s="27"/>
      <c r="H4100" s="41"/>
      <c r="I4100" s="29"/>
      <c r="M4100" s="37"/>
      <c r="N4100" s="43"/>
    </row>
    <row r="4101" spans="1:14" x14ac:dyDescent="0.25">
      <c r="A4101" s="39"/>
      <c r="B4101" s="40"/>
      <c r="D4101" s="26"/>
      <c r="E4101" s="27"/>
      <c r="H4101" s="41"/>
      <c r="I4101" s="29"/>
      <c r="M4101" s="37"/>
      <c r="N4101" s="43"/>
    </row>
    <row r="4102" spans="1:14" x14ac:dyDescent="0.25">
      <c r="A4102" s="39"/>
      <c r="B4102" s="40"/>
      <c r="D4102" s="26"/>
      <c r="E4102" s="27"/>
      <c r="H4102" s="41"/>
      <c r="I4102" s="29"/>
      <c r="M4102" s="37"/>
      <c r="N4102" s="43"/>
    </row>
    <row r="4103" spans="1:14" x14ac:dyDescent="0.25">
      <c r="A4103" s="39"/>
      <c r="B4103" s="40"/>
      <c r="D4103" s="26"/>
      <c r="E4103" s="27"/>
      <c r="H4103" s="41"/>
      <c r="I4103" s="29"/>
      <c r="M4103" s="37"/>
      <c r="N4103" s="43"/>
    </row>
    <row r="4104" spans="1:14" x14ac:dyDescent="0.25">
      <c r="A4104" s="39"/>
      <c r="B4104" s="40"/>
      <c r="D4104" s="26"/>
      <c r="E4104" s="27"/>
      <c r="H4104" s="41"/>
      <c r="I4104" s="29"/>
      <c r="M4104" s="37"/>
      <c r="N4104" s="43"/>
    </row>
    <row r="4105" spans="1:14" x14ac:dyDescent="0.25">
      <c r="A4105" s="39"/>
      <c r="B4105" s="40"/>
      <c r="D4105" s="26"/>
      <c r="E4105" s="27"/>
      <c r="H4105" s="41"/>
      <c r="I4105" s="29"/>
      <c r="M4105" s="37"/>
      <c r="N4105" s="43"/>
    </row>
    <row r="4106" spans="1:14" x14ac:dyDescent="0.25">
      <c r="A4106" s="39"/>
      <c r="B4106" s="40"/>
      <c r="D4106" s="26"/>
      <c r="E4106" s="27"/>
      <c r="H4106" s="41"/>
      <c r="I4106" s="29"/>
      <c r="M4106" s="37"/>
      <c r="N4106" s="43"/>
    </row>
    <row r="4107" spans="1:14" x14ac:dyDescent="0.25">
      <c r="A4107" s="39"/>
      <c r="B4107" s="40"/>
      <c r="D4107" s="26"/>
      <c r="E4107" s="27"/>
      <c r="H4107" s="41"/>
      <c r="I4107" s="29"/>
      <c r="M4107" s="37"/>
      <c r="N4107" s="43"/>
    </row>
    <row r="4108" spans="1:14" x14ac:dyDescent="0.25">
      <c r="A4108" s="39"/>
      <c r="B4108" s="40"/>
      <c r="D4108" s="26"/>
      <c r="E4108" s="27"/>
      <c r="H4108" s="41"/>
      <c r="I4108" s="29"/>
      <c r="M4108" s="37"/>
      <c r="N4108" s="43"/>
    </row>
    <row r="4109" spans="1:14" x14ac:dyDescent="0.25">
      <c r="A4109" s="39"/>
      <c r="B4109" s="40"/>
      <c r="D4109" s="26"/>
      <c r="E4109" s="27"/>
      <c r="H4109" s="41"/>
      <c r="I4109" s="29"/>
      <c r="M4109" s="37"/>
      <c r="N4109" s="43"/>
    </row>
    <row r="4110" spans="1:14" x14ac:dyDescent="0.25">
      <c r="A4110" s="39"/>
      <c r="B4110" s="40"/>
      <c r="D4110" s="26"/>
      <c r="E4110" s="27"/>
      <c r="H4110" s="41"/>
      <c r="I4110" s="29"/>
      <c r="M4110" s="37"/>
      <c r="N4110" s="43"/>
    </row>
    <row r="4111" spans="1:14" x14ac:dyDescent="0.25">
      <c r="A4111" s="39"/>
      <c r="B4111" s="40"/>
      <c r="D4111" s="26"/>
      <c r="E4111" s="27"/>
      <c r="H4111" s="41"/>
      <c r="I4111" s="29"/>
      <c r="M4111" s="37"/>
      <c r="N4111" s="43"/>
    </row>
    <row r="4112" spans="1:14" x14ac:dyDescent="0.25">
      <c r="A4112" s="39"/>
      <c r="B4112" s="40"/>
      <c r="D4112" s="26"/>
      <c r="E4112" s="27"/>
      <c r="H4112" s="41"/>
      <c r="I4112" s="29"/>
      <c r="M4112" s="37"/>
      <c r="N4112" s="43"/>
    </row>
    <row r="4113" spans="1:14" x14ac:dyDescent="0.25">
      <c r="A4113" s="39"/>
      <c r="B4113" s="40"/>
      <c r="D4113" s="26"/>
      <c r="E4113" s="27"/>
      <c r="H4113" s="41"/>
      <c r="I4113" s="29"/>
      <c r="M4113" s="37"/>
      <c r="N4113" s="43"/>
    </row>
    <row r="4114" spans="1:14" x14ac:dyDescent="0.25">
      <c r="A4114" s="39"/>
      <c r="B4114" s="40"/>
      <c r="D4114" s="26"/>
      <c r="E4114" s="27"/>
      <c r="H4114" s="41"/>
      <c r="I4114" s="29"/>
      <c r="M4114" s="37"/>
      <c r="N4114" s="43"/>
    </row>
    <row r="4115" spans="1:14" x14ac:dyDescent="0.25">
      <c r="A4115" s="39"/>
      <c r="B4115" s="40"/>
      <c r="D4115" s="26"/>
      <c r="E4115" s="27"/>
      <c r="H4115" s="41"/>
      <c r="I4115" s="29"/>
      <c r="M4115" s="37"/>
      <c r="N4115" s="43"/>
    </row>
    <row r="4116" spans="1:14" x14ac:dyDescent="0.25">
      <c r="A4116" s="39"/>
      <c r="B4116" s="40"/>
      <c r="D4116" s="26"/>
      <c r="E4116" s="27"/>
      <c r="H4116" s="41"/>
      <c r="I4116" s="29"/>
      <c r="M4116" s="37"/>
      <c r="N4116" s="43"/>
    </row>
    <row r="4117" spans="1:14" x14ac:dyDescent="0.25">
      <c r="A4117" s="39"/>
      <c r="B4117" s="40"/>
      <c r="D4117" s="26"/>
      <c r="E4117" s="27"/>
      <c r="H4117" s="41"/>
      <c r="I4117" s="29"/>
      <c r="M4117" s="37"/>
      <c r="N4117" s="43"/>
    </row>
    <row r="4118" spans="1:14" x14ac:dyDescent="0.25">
      <c r="A4118" s="39"/>
      <c r="B4118" s="40"/>
      <c r="D4118" s="26"/>
      <c r="E4118" s="27"/>
      <c r="H4118" s="41"/>
      <c r="I4118" s="29"/>
      <c r="M4118" s="37"/>
      <c r="N4118" s="43"/>
    </row>
    <row r="4119" spans="1:14" x14ac:dyDescent="0.25">
      <c r="A4119" s="39"/>
      <c r="B4119" s="40"/>
      <c r="D4119" s="26"/>
      <c r="E4119" s="27"/>
      <c r="H4119" s="41"/>
      <c r="I4119" s="29"/>
      <c r="M4119" s="37"/>
      <c r="N4119" s="43"/>
    </row>
    <row r="4120" spans="1:14" x14ac:dyDescent="0.25">
      <c r="A4120" s="39"/>
      <c r="B4120" s="40"/>
      <c r="D4120" s="26"/>
      <c r="E4120" s="27"/>
      <c r="H4120" s="41"/>
      <c r="I4120" s="29"/>
      <c r="M4120" s="37"/>
      <c r="N4120" s="43"/>
    </row>
    <row r="4121" spans="1:14" x14ac:dyDescent="0.25">
      <c r="A4121" s="39"/>
      <c r="B4121" s="40"/>
      <c r="D4121" s="26"/>
      <c r="E4121" s="27"/>
      <c r="H4121" s="41"/>
      <c r="I4121" s="29"/>
      <c r="M4121" s="37"/>
      <c r="N4121" s="43"/>
    </row>
    <row r="4122" spans="1:14" x14ac:dyDescent="0.25">
      <c r="A4122" s="39"/>
      <c r="B4122" s="40"/>
      <c r="D4122" s="26"/>
      <c r="E4122" s="27"/>
      <c r="H4122" s="41"/>
      <c r="I4122" s="29"/>
      <c r="M4122" s="37"/>
      <c r="N4122" s="43"/>
    </row>
    <row r="4123" spans="1:14" x14ac:dyDescent="0.25">
      <c r="A4123" s="39"/>
      <c r="B4123" s="40"/>
      <c r="D4123" s="26"/>
      <c r="E4123" s="27"/>
      <c r="H4123" s="41"/>
      <c r="I4123" s="29"/>
      <c r="M4123" s="37"/>
      <c r="N4123" s="43"/>
    </row>
    <row r="4124" spans="1:14" x14ac:dyDescent="0.25">
      <c r="A4124" s="39"/>
      <c r="B4124" s="40"/>
      <c r="D4124" s="26"/>
      <c r="E4124" s="27"/>
      <c r="H4124" s="41"/>
      <c r="I4124" s="29"/>
      <c r="M4124" s="37"/>
      <c r="N4124" s="43"/>
    </row>
    <row r="4125" spans="1:14" x14ac:dyDescent="0.25">
      <c r="A4125" s="39"/>
      <c r="B4125" s="40"/>
      <c r="D4125" s="26"/>
      <c r="E4125" s="27"/>
      <c r="H4125" s="41"/>
      <c r="I4125" s="29"/>
      <c r="M4125" s="37"/>
      <c r="N4125" s="43"/>
    </row>
    <row r="4126" spans="1:14" x14ac:dyDescent="0.25">
      <c r="A4126" s="39"/>
      <c r="B4126" s="40"/>
      <c r="D4126" s="26"/>
      <c r="E4126" s="27"/>
      <c r="H4126" s="41"/>
      <c r="I4126" s="29"/>
      <c r="M4126" s="37"/>
      <c r="N4126" s="43"/>
    </row>
    <row r="4127" spans="1:14" x14ac:dyDescent="0.25">
      <c r="A4127" s="39"/>
      <c r="B4127" s="40"/>
      <c r="D4127" s="26"/>
      <c r="E4127" s="27"/>
      <c r="H4127" s="41"/>
      <c r="I4127" s="29"/>
      <c r="M4127" s="37"/>
      <c r="N4127" s="43"/>
    </row>
    <row r="4128" spans="1:14" x14ac:dyDescent="0.25">
      <c r="A4128" s="39"/>
      <c r="B4128" s="40"/>
      <c r="D4128" s="26"/>
      <c r="E4128" s="27"/>
      <c r="H4128" s="41"/>
      <c r="I4128" s="29"/>
      <c r="M4128" s="37"/>
      <c r="N4128" s="43"/>
    </row>
    <row r="4129" spans="1:14" x14ac:dyDescent="0.25">
      <c r="A4129" s="39"/>
      <c r="B4129" s="40"/>
      <c r="D4129" s="26"/>
      <c r="E4129" s="27"/>
      <c r="H4129" s="41"/>
      <c r="I4129" s="29"/>
      <c r="M4129" s="37"/>
      <c r="N4129" s="43"/>
    </row>
    <row r="4130" spans="1:14" x14ac:dyDescent="0.25">
      <c r="A4130" s="39"/>
      <c r="B4130" s="40"/>
      <c r="D4130" s="26"/>
      <c r="E4130" s="27"/>
      <c r="H4130" s="41"/>
      <c r="I4130" s="29"/>
      <c r="M4130" s="37"/>
      <c r="N4130" s="43"/>
    </row>
    <row r="4131" spans="1:14" x14ac:dyDescent="0.25">
      <c r="A4131" s="39"/>
      <c r="B4131" s="40"/>
      <c r="D4131" s="26"/>
      <c r="E4131" s="27"/>
      <c r="H4131" s="41"/>
      <c r="I4131" s="29"/>
      <c r="M4131" s="37"/>
      <c r="N4131" s="43"/>
    </row>
    <row r="4132" spans="1:14" x14ac:dyDescent="0.25">
      <c r="A4132" s="39"/>
      <c r="B4132" s="40"/>
      <c r="D4132" s="26"/>
      <c r="E4132" s="27"/>
      <c r="H4132" s="41"/>
      <c r="I4132" s="29"/>
      <c r="M4132" s="37"/>
      <c r="N4132" s="43"/>
    </row>
    <row r="4133" spans="1:14" x14ac:dyDescent="0.25">
      <c r="A4133" s="39"/>
      <c r="B4133" s="40"/>
      <c r="D4133" s="26"/>
      <c r="E4133" s="27"/>
      <c r="H4133" s="41"/>
      <c r="I4133" s="29"/>
      <c r="M4133" s="37"/>
      <c r="N4133" s="43"/>
    </row>
    <row r="4134" spans="1:14" x14ac:dyDescent="0.25">
      <c r="A4134" s="39"/>
      <c r="B4134" s="40"/>
      <c r="D4134" s="26"/>
      <c r="E4134" s="27"/>
      <c r="H4134" s="41"/>
      <c r="I4134" s="29"/>
      <c r="M4134" s="37"/>
      <c r="N4134" s="43"/>
    </row>
    <row r="4135" spans="1:14" x14ac:dyDescent="0.25">
      <c r="A4135" s="39"/>
      <c r="B4135" s="40"/>
      <c r="D4135" s="26"/>
      <c r="E4135" s="27"/>
      <c r="H4135" s="41"/>
      <c r="I4135" s="29"/>
      <c r="M4135" s="37"/>
      <c r="N4135" s="43"/>
    </row>
    <row r="4136" spans="1:14" x14ac:dyDescent="0.25">
      <c r="A4136" s="39"/>
      <c r="B4136" s="40"/>
      <c r="D4136" s="26"/>
      <c r="E4136" s="27"/>
      <c r="H4136" s="41"/>
      <c r="I4136" s="29"/>
      <c r="M4136" s="37"/>
      <c r="N4136" s="43"/>
    </row>
    <row r="4137" spans="1:14" x14ac:dyDescent="0.25">
      <c r="A4137" s="39"/>
      <c r="B4137" s="40"/>
      <c r="D4137" s="26"/>
      <c r="E4137" s="27"/>
      <c r="H4137" s="41"/>
      <c r="I4137" s="29"/>
      <c r="M4137" s="37"/>
      <c r="N4137" s="43"/>
    </row>
    <row r="4138" spans="1:14" x14ac:dyDescent="0.25">
      <c r="A4138" s="39"/>
      <c r="B4138" s="40"/>
      <c r="D4138" s="26"/>
      <c r="E4138" s="27"/>
      <c r="H4138" s="41"/>
      <c r="I4138" s="29"/>
      <c r="M4138" s="37"/>
      <c r="N4138" s="43"/>
    </row>
    <row r="4139" spans="1:14" x14ac:dyDescent="0.25">
      <c r="A4139" s="39"/>
      <c r="B4139" s="40"/>
      <c r="D4139" s="26"/>
      <c r="E4139" s="27"/>
      <c r="H4139" s="41"/>
      <c r="I4139" s="29"/>
      <c r="M4139" s="37"/>
      <c r="N4139" s="43"/>
    </row>
    <row r="4140" spans="1:14" x14ac:dyDescent="0.25">
      <c r="A4140" s="39"/>
      <c r="B4140" s="40"/>
      <c r="D4140" s="26"/>
      <c r="E4140" s="27"/>
      <c r="H4140" s="41"/>
      <c r="I4140" s="29"/>
      <c r="M4140" s="37"/>
      <c r="N4140" s="43"/>
    </row>
    <row r="4141" spans="1:14" x14ac:dyDescent="0.25">
      <c r="A4141" s="39"/>
      <c r="B4141" s="40"/>
      <c r="D4141" s="26"/>
      <c r="E4141" s="27"/>
      <c r="H4141" s="41"/>
      <c r="I4141" s="29"/>
      <c r="M4141" s="37"/>
      <c r="N4141" s="43"/>
    </row>
    <row r="4142" spans="1:14" x14ac:dyDescent="0.25">
      <c r="A4142" s="39"/>
      <c r="B4142" s="40"/>
      <c r="D4142" s="26"/>
      <c r="E4142" s="27"/>
      <c r="H4142" s="41"/>
      <c r="I4142" s="29"/>
      <c r="M4142" s="37"/>
      <c r="N4142" s="43"/>
    </row>
    <row r="4143" spans="1:14" x14ac:dyDescent="0.25">
      <c r="A4143" s="39"/>
      <c r="B4143" s="40"/>
      <c r="D4143" s="26"/>
      <c r="E4143" s="27"/>
      <c r="H4143" s="41"/>
      <c r="I4143" s="29"/>
      <c r="M4143" s="37"/>
      <c r="N4143" s="43"/>
    </row>
    <row r="4144" spans="1:14" x14ac:dyDescent="0.25">
      <c r="A4144" s="39"/>
      <c r="B4144" s="40"/>
      <c r="D4144" s="26"/>
      <c r="E4144" s="27"/>
      <c r="H4144" s="41"/>
      <c r="I4144" s="29"/>
      <c r="M4144" s="37"/>
      <c r="N4144" s="43"/>
    </row>
    <row r="4145" spans="1:14" x14ac:dyDescent="0.25">
      <c r="A4145" s="39"/>
      <c r="B4145" s="40"/>
      <c r="D4145" s="26"/>
      <c r="E4145" s="27"/>
      <c r="H4145" s="41"/>
      <c r="I4145" s="29"/>
      <c r="M4145" s="37"/>
      <c r="N4145" s="43"/>
    </row>
    <row r="4146" spans="1:14" x14ac:dyDescent="0.25">
      <c r="A4146" s="39"/>
      <c r="B4146" s="40"/>
      <c r="D4146" s="26"/>
      <c r="E4146" s="27"/>
      <c r="H4146" s="41"/>
      <c r="I4146" s="29"/>
      <c r="M4146" s="37"/>
      <c r="N4146" s="43"/>
    </row>
    <row r="4147" spans="1:14" x14ac:dyDescent="0.25">
      <c r="A4147" s="39"/>
      <c r="B4147" s="40"/>
      <c r="D4147" s="26"/>
      <c r="E4147" s="27"/>
      <c r="H4147" s="41"/>
      <c r="I4147" s="29"/>
      <c r="M4147" s="37"/>
      <c r="N4147" s="43"/>
    </row>
    <row r="4148" spans="1:14" x14ac:dyDescent="0.25">
      <c r="A4148" s="39"/>
      <c r="B4148" s="40"/>
      <c r="D4148" s="26"/>
      <c r="E4148" s="27"/>
      <c r="H4148" s="41"/>
      <c r="I4148" s="29"/>
      <c r="M4148" s="37"/>
      <c r="N4148" s="43"/>
    </row>
    <row r="4149" spans="1:14" x14ac:dyDescent="0.25">
      <c r="A4149" s="39"/>
      <c r="B4149" s="40"/>
      <c r="D4149" s="26"/>
      <c r="E4149" s="27"/>
      <c r="H4149" s="41"/>
      <c r="I4149" s="29"/>
      <c r="M4149" s="37"/>
      <c r="N4149" s="43"/>
    </row>
    <row r="4150" spans="1:14" x14ac:dyDescent="0.25">
      <c r="A4150" s="39"/>
      <c r="B4150" s="40"/>
      <c r="D4150" s="26"/>
      <c r="E4150" s="27"/>
      <c r="H4150" s="41"/>
      <c r="I4150" s="29"/>
      <c r="M4150" s="37"/>
      <c r="N4150" s="43"/>
    </row>
    <row r="4151" spans="1:14" x14ac:dyDescent="0.25">
      <c r="A4151" s="39"/>
      <c r="B4151" s="40"/>
      <c r="D4151" s="26"/>
      <c r="E4151" s="27"/>
      <c r="H4151" s="41"/>
      <c r="I4151" s="29"/>
      <c r="M4151" s="37"/>
      <c r="N4151" s="43"/>
    </row>
    <row r="4152" spans="1:14" x14ac:dyDescent="0.25">
      <c r="A4152" s="39"/>
      <c r="B4152" s="40"/>
      <c r="D4152" s="26"/>
      <c r="E4152" s="27"/>
      <c r="H4152" s="41"/>
      <c r="I4152" s="29"/>
      <c r="M4152" s="37"/>
      <c r="N4152" s="43"/>
    </row>
    <row r="4153" spans="1:14" x14ac:dyDescent="0.25">
      <c r="A4153" s="39"/>
      <c r="B4153" s="40"/>
      <c r="D4153" s="26"/>
      <c r="E4153" s="27"/>
      <c r="H4153" s="41"/>
      <c r="I4153" s="29"/>
      <c r="M4153" s="37"/>
      <c r="N4153" s="43"/>
    </row>
    <row r="4154" spans="1:14" x14ac:dyDescent="0.25">
      <c r="A4154" s="39"/>
      <c r="B4154" s="40"/>
      <c r="D4154" s="26"/>
      <c r="E4154" s="27"/>
      <c r="H4154" s="41"/>
      <c r="I4154" s="29"/>
      <c r="M4154" s="37"/>
      <c r="N4154" s="43"/>
    </row>
    <row r="4155" spans="1:14" x14ac:dyDescent="0.25">
      <c r="A4155" s="39"/>
      <c r="B4155" s="40"/>
      <c r="D4155" s="26"/>
      <c r="E4155" s="27"/>
      <c r="H4155" s="41"/>
      <c r="I4155" s="29"/>
      <c r="M4155" s="37"/>
      <c r="N4155" s="43"/>
    </row>
    <row r="4156" spans="1:14" x14ac:dyDescent="0.25">
      <c r="A4156" s="39"/>
      <c r="B4156" s="40"/>
      <c r="D4156" s="26"/>
      <c r="E4156" s="27"/>
      <c r="H4156" s="41"/>
      <c r="I4156" s="29"/>
      <c r="M4156" s="37"/>
      <c r="N4156" s="43"/>
    </row>
    <row r="4157" spans="1:14" x14ac:dyDescent="0.25">
      <c r="A4157" s="39"/>
      <c r="B4157" s="40"/>
      <c r="D4157" s="26"/>
      <c r="E4157" s="27"/>
      <c r="H4157" s="41"/>
      <c r="I4157" s="29"/>
      <c r="M4157" s="37"/>
      <c r="N4157" s="43"/>
    </row>
    <row r="4158" spans="1:14" x14ac:dyDescent="0.25">
      <c r="A4158" s="39"/>
      <c r="B4158" s="40"/>
      <c r="D4158" s="26"/>
      <c r="E4158" s="27"/>
      <c r="H4158" s="41"/>
      <c r="I4158" s="29"/>
      <c r="M4158" s="37"/>
      <c r="N4158" s="43"/>
    </row>
    <row r="4159" spans="1:14" x14ac:dyDescent="0.25">
      <c r="A4159" s="39"/>
      <c r="B4159" s="40"/>
      <c r="D4159" s="26"/>
      <c r="E4159" s="27"/>
      <c r="H4159" s="41"/>
      <c r="I4159" s="29"/>
      <c r="M4159" s="37"/>
      <c r="N4159" s="43"/>
    </row>
    <row r="4160" spans="1:14" x14ac:dyDescent="0.25">
      <c r="A4160" s="39"/>
      <c r="B4160" s="40"/>
      <c r="D4160" s="26"/>
      <c r="E4160" s="27"/>
      <c r="H4160" s="41"/>
      <c r="I4160" s="29"/>
      <c r="M4160" s="37"/>
      <c r="N4160" s="43"/>
    </row>
    <row r="4161" spans="1:14" x14ac:dyDescent="0.25">
      <c r="A4161" s="39"/>
      <c r="B4161" s="40"/>
      <c r="D4161" s="26"/>
      <c r="E4161" s="27"/>
      <c r="H4161" s="41"/>
      <c r="I4161" s="29"/>
      <c r="M4161" s="37"/>
      <c r="N4161" s="43"/>
    </row>
    <row r="4162" spans="1:14" x14ac:dyDescent="0.25">
      <c r="A4162" s="39"/>
      <c r="B4162" s="40"/>
      <c r="D4162" s="26"/>
      <c r="E4162" s="27"/>
      <c r="H4162" s="41"/>
      <c r="I4162" s="29"/>
      <c r="M4162" s="37"/>
      <c r="N4162" s="43"/>
    </row>
    <row r="4163" spans="1:14" x14ac:dyDescent="0.25">
      <c r="A4163" s="39"/>
      <c r="B4163" s="40"/>
      <c r="D4163" s="26"/>
      <c r="E4163" s="27"/>
      <c r="H4163" s="41"/>
      <c r="I4163" s="29"/>
      <c r="M4163" s="37"/>
      <c r="N4163" s="43"/>
    </row>
    <row r="4164" spans="1:14" x14ac:dyDescent="0.25">
      <c r="A4164" s="39"/>
      <c r="B4164" s="40"/>
      <c r="D4164" s="26"/>
      <c r="E4164" s="27"/>
      <c r="H4164" s="41"/>
      <c r="I4164" s="29"/>
      <c r="M4164" s="37"/>
      <c r="N4164" s="43"/>
    </row>
    <row r="4165" spans="1:14" x14ac:dyDescent="0.25">
      <c r="A4165" s="39"/>
      <c r="B4165" s="40"/>
      <c r="D4165" s="26"/>
      <c r="E4165" s="27"/>
      <c r="H4165" s="41"/>
      <c r="I4165" s="29"/>
      <c r="M4165" s="37"/>
      <c r="N4165" s="43"/>
    </row>
    <row r="4166" spans="1:14" x14ac:dyDescent="0.25">
      <c r="A4166" s="39"/>
      <c r="B4166" s="40"/>
      <c r="D4166" s="26"/>
      <c r="E4166" s="27"/>
      <c r="H4166" s="41"/>
      <c r="I4166" s="29"/>
      <c r="M4166" s="37"/>
      <c r="N4166" s="43"/>
    </row>
    <row r="4167" spans="1:14" x14ac:dyDescent="0.25">
      <c r="A4167" s="39"/>
      <c r="B4167" s="40"/>
      <c r="D4167" s="26"/>
      <c r="E4167" s="27"/>
      <c r="H4167" s="41"/>
      <c r="I4167" s="29"/>
      <c r="M4167" s="37"/>
      <c r="N4167" s="43"/>
    </row>
    <row r="4168" spans="1:14" x14ac:dyDescent="0.25">
      <c r="A4168" s="39"/>
      <c r="B4168" s="40"/>
      <c r="D4168" s="26"/>
      <c r="E4168" s="27"/>
      <c r="H4168" s="41"/>
      <c r="I4168" s="29"/>
      <c r="M4168" s="37"/>
      <c r="N4168" s="43"/>
    </row>
    <row r="4169" spans="1:14" x14ac:dyDescent="0.25">
      <c r="A4169" s="39"/>
      <c r="B4169" s="40"/>
      <c r="D4169" s="26"/>
      <c r="E4169" s="27"/>
      <c r="H4169" s="41"/>
      <c r="I4169" s="29"/>
      <c r="M4169" s="37"/>
      <c r="N4169" s="43"/>
    </row>
    <row r="4170" spans="1:14" x14ac:dyDescent="0.25">
      <c r="A4170" s="39"/>
      <c r="B4170" s="40"/>
      <c r="D4170" s="26"/>
      <c r="E4170" s="27"/>
      <c r="H4170" s="41"/>
      <c r="I4170" s="29"/>
      <c r="M4170" s="37"/>
      <c r="N4170" s="43"/>
    </row>
    <row r="4171" spans="1:14" x14ac:dyDescent="0.25">
      <c r="A4171" s="39"/>
      <c r="B4171" s="40"/>
      <c r="D4171" s="26"/>
      <c r="E4171" s="27"/>
      <c r="H4171" s="41"/>
      <c r="I4171" s="29"/>
      <c r="M4171" s="37"/>
      <c r="N4171" s="43"/>
    </row>
    <row r="4172" spans="1:14" x14ac:dyDescent="0.25">
      <c r="A4172" s="39"/>
      <c r="B4172" s="40"/>
      <c r="D4172" s="26"/>
      <c r="E4172" s="27"/>
      <c r="H4172" s="41"/>
      <c r="I4172" s="29"/>
      <c r="M4172" s="37"/>
      <c r="N4172" s="43"/>
    </row>
    <row r="4173" spans="1:14" x14ac:dyDescent="0.25">
      <c r="A4173" s="39"/>
      <c r="B4173" s="40"/>
      <c r="D4173" s="26"/>
      <c r="E4173" s="27"/>
      <c r="H4173" s="41"/>
      <c r="I4173" s="29"/>
      <c r="M4173" s="37"/>
      <c r="N4173" s="43"/>
    </row>
    <row r="4174" spans="1:14" x14ac:dyDescent="0.25">
      <c r="A4174" s="39"/>
      <c r="B4174" s="40"/>
      <c r="D4174" s="26"/>
      <c r="E4174" s="27"/>
      <c r="H4174" s="41"/>
      <c r="I4174" s="29"/>
      <c r="M4174" s="37"/>
      <c r="N4174" s="43"/>
    </row>
    <row r="4175" spans="1:14" x14ac:dyDescent="0.25">
      <c r="A4175" s="39"/>
      <c r="B4175" s="40"/>
      <c r="D4175" s="26"/>
      <c r="E4175" s="27"/>
      <c r="H4175" s="41"/>
      <c r="I4175" s="29"/>
      <c r="M4175" s="37"/>
      <c r="N4175" s="43"/>
    </row>
    <row r="4176" spans="1:14" x14ac:dyDescent="0.25">
      <c r="A4176" s="39"/>
      <c r="B4176" s="40"/>
      <c r="D4176" s="26"/>
      <c r="E4176" s="27"/>
      <c r="H4176" s="41"/>
      <c r="I4176" s="29"/>
      <c r="M4176" s="37"/>
      <c r="N4176" s="43"/>
    </row>
    <row r="4177" spans="1:14" x14ac:dyDescent="0.25">
      <c r="A4177" s="39"/>
      <c r="B4177" s="40"/>
      <c r="D4177" s="26"/>
      <c r="E4177" s="27"/>
      <c r="H4177" s="41"/>
      <c r="I4177" s="29"/>
      <c r="M4177" s="37"/>
      <c r="N4177" s="43"/>
    </row>
    <row r="4178" spans="1:14" x14ac:dyDescent="0.25">
      <c r="A4178" s="39"/>
      <c r="B4178" s="40"/>
      <c r="D4178" s="26"/>
      <c r="E4178" s="27"/>
      <c r="H4178" s="41"/>
      <c r="I4178" s="29"/>
      <c r="M4178" s="37"/>
      <c r="N4178" s="43"/>
    </row>
    <row r="4179" spans="1:14" x14ac:dyDescent="0.25">
      <c r="A4179" s="39"/>
      <c r="B4179" s="40"/>
      <c r="D4179" s="26"/>
      <c r="E4179" s="27"/>
      <c r="H4179" s="41"/>
      <c r="I4179" s="29"/>
      <c r="M4179" s="37"/>
      <c r="N4179" s="43"/>
    </row>
    <row r="4180" spans="1:14" x14ac:dyDescent="0.25">
      <c r="A4180" s="39"/>
      <c r="B4180" s="40"/>
      <c r="D4180" s="26"/>
      <c r="E4180" s="27"/>
      <c r="H4180" s="41"/>
      <c r="I4180" s="29"/>
      <c r="M4180" s="37"/>
      <c r="N4180" s="43"/>
    </row>
    <row r="4181" spans="1:14" x14ac:dyDescent="0.25">
      <c r="A4181" s="39"/>
      <c r="B4181" s="40"/>
      <c r="D4181" s="26"/>
      <c r="E4181" s="27"/>
      <c r="H4181" s="41"/>
      <c r="I4181" s="29"/>
      <c r="M4181" s="37"/>
      <c r="N4181" s="43"/>
    </row>
    <row r="4182" spans="1:14" x14ac:dyDescent="0.25">
      <c r="A4182" s="39"/>
      <c r="B4182" s="40"/>
      <c r="D4182" s="26"/>
      <c r="E4182" s="27"/>
      <c r="H4182" s="41"/>
      <c r="I4182" s="29"/>
      <c r="M4182" s="37"/>
      <c r="N4182" s="43"/>
    </row>
    <row r="4183" spans="1:14" x14ac:dyDescent="0.25">
      <c r="A4183" s="39"/>
      <c r="B4183" s="40"/>
      <c r="D4183" s="26"/>
      <c r="E4183" s="27"/>
      <c r="H4183" s="41"/>
      <c r="I4183" s="29"/>
      <c r="M4183" s="37"/>
      <c r="N4183" s="43"/>
    </row>
    <row r="4184" spans="1:14" x14ac:dyDescent="0.25">
      <c r="A4184" s="39"/>
      <c r="B4184" s="40"/>
      <c r="D4184" s="26"/>
      <c r="E4184" s="27"/>
      <c r="H4184" s="41"/>
      <c r="I4184" s="29"/>
      <c r="M4184" s="37"/>
      <c r="N4184" s="43"/>
    </row>
    <row r="4185" spans="1:14" x14ac:dyDescent="0.25">
      <c r="A4185" s="39"/>
      <c r="B4185" s="40"/>
      <c r="D4185" s="26"/>
      <c r="E4185" s="27"/>
      <c r="H4185" s="41"/>
      <c r="I4185" s="29"/>
      <c r="M4185" s="37"/>
      <c r="N4185" s="43"/>
    </row>
    <row r="4186" spans="1:14" x14ac:dyDescent="0.25">
      <c r="A4186" s="39"/>
      <c r="B4186" s="40"/>
      <c r="D4186" s="26"/>
      <c r="E4186" s="27"/>
      <c r="H4186" s="41"/>
      <c r="I4186" s="29"/>
      <c r="M4186" s="37"/>
      <c r="N4186" s="43"/>
    </row>
    <row r="4187" spans="1:14" x14ac:dyDescent="0.25">
      <c r="A4187" s="39"/>
      <c r="B4187" s="40"/>
      <c r="D4187" s="26"/>
      <c r="E4187" s="27"/>
      <c r="H4187" s="41"/>
      <c r="I4187" s="29"/>
      <c r="M4187" s="37"/>
      <c r="N4187" s="43"/>
    </row>
    <row r="4188" spans="1:14" x14ac:dyDescent="0.25">
      <c r="A4188" s="39"/>
      <c r="B4188" s="40"/>
      <c r="D4188" s="26"/>
      <c r="E4188" s="27"/>
      <c r="H4188" s="41"/>
      <c r="I4188" s="29"/>
      <c r="M4188" s="37"/>
      <c r="N4188" s="43"/>
    </row>
    <row r="4189" spans="1:14" x14ac:dyDescent="0.25">
      <c r="A4189" s="39"/>
      <c r="B4189" s="40"/>
      <c r="D4189" s="26"/>
      <c r="E4189" s="27"/>
      <c r="H4189" s="41"/>
      <c r="I4189" s="29"/>
      <c r="M4189" s="37"/>
      <c r="N4189" s="43"/>
    </row>
    <row r="4190" spans="1:14" x14ac:dyDescent="0.25">
      <c r="A4190" s="39"/>
      <c r="B4190" s="40"/>
      <c r="D4190" s="26"/>
      <c r="E4190" s="27"/>
      <c r="H4190" s="41"/>
      <c r="I4190" s="29"/>
      <c r="M4190" s="37"/>
      <c r="N4190" s="43"/>
    </row>
    <row r="4191" spans="1:14" x14ac:dyDescent="0.25">
      <c r="A4191" s="39"/>
      <c r="B4191" s="40"/>
      <c r="D4191" s="26"/>
      <c r="E4191" s="27"/>
      <c r="H4191" s="41"/>
      <c r="I4191" s="29"/>
      <c r="M4191" s="37"/>
      <c r="N4191" s="43"/>
    </row>
    <row r="4192" spans="1:14" x14ac:dyDescent="0.25">
      <c r="A4192" s="39"/>
      <c r="B4192" s="40"/>
      <c r="D4192" s="26"/>
      <c r="E4192" s="27"/>
      <c r="H4192" s="41"/>
      <c r="I4192" s="29"/>
      <c r="M4192" s="37"/>
      <c r="N4192" s="43"/>
    </row>
    <row r="4193" spans="1:14" x14ac:dyDescent="0.25">
      <c r="A4193" s="39"/>
      <c r="B4193" s="40"/>
      <c r="D4193" s="26"/>
      <c r="E4193" s="27"/>
      <c r="H4193" s="41"/>
      <c r="I4193" s="29"/>
      <c r="M4193" s="37"/>
      <c r="N4193" s="43"/>
    </row>
    <row r="4194" spans="1:14" x14ac:dyDescent="0.25">
      <c r="A4194" s="39"/>
      <c r="B4194" s="40"/>
      <c r="D4194" s="26"/>
      <c r="E4194" s="27"/>
      <c r="H4194" s="41"/>
      <c r="I4194" s="29"/>
      <c r="M4194" s="37"/>
      <c r="N4194" s="43"/>
    </row>
    <row r="4195" spans="1:14" x14ac:dyDescent="0.25">
      <c r="A4195" s="39"/>
      <c r="B4195" s="40"/>
      <c r="D4195" s="26"/>
      <c r="E4195" s="27"/>
      <c r="H4195" s="41"/>
      <c r="I4195" s="29"/>
      <c r="M4195" s="37"/>
      <c r="N4195" s="43"/>
    </row>
    <row r="4196" spans="1:14" x14ac:dyDescent="0.25">
      <c r="A4196" s="39"/>
      <c r="B4196" s="40"/>
      <c r="D4196" s="26"/>
      <c r="E4196" s="27"/>
      <c r="H4196" s="41"/>
      <c r="I4196" s="29"/>
      <c r="M4196" s="37"/>
      <c r="N4196" s="43"/>
    </row>
    <row r="4197" spans="1:14" x14ac:dyDescent="0.25">
      <c r="A4197" s="39"/>
      <c r="B4197" s="40"/>
      <c r="D4197" s="26"/>
      <c r="E4197" s="27"/>
      <c r="H4197" s="41"/>
      <c r="I4197" s="29"/>
      <c r="M4197" s="37"/>
      <c r="N4197" s="43"/>
    </row>
    <row r="4198" spans="1:14" x14ac:dyDescent="0.25">
      <c r="A4198" s="39"/>
      <c r="B4198" s="40"/>
      <c r="D4198" s="26"/>
      <c r="E4198" s="27"/>
      <c r="H4198" s="41"/>
      <c r="I4198" s="29"/>
      <c r="M4198" s="37"/>
      <c r="N4198" s="43"/>
    </row>
    <row r="4199" spans="1:14" x14ac:dyDescent="0.25">
      <c r="A4199" s="39"/>
      <c r="B4199" s="40"/>
      <c r="D4199" s="26"/>
      <c r="E4199" s="27"/>
      <c r="H4199" s="41"/>
      <c r="I4199" s="29"/>
      <c r="M4199" s="37"/>
      <c r="N4199" s="43"/>
    </row>
    <row r="4200" spans="1:14" x14ac:dyDescent="0.25">
      <c r="A4200" s="39"/>
      <c r="B4200" s="40"/>
      <c r="D4200" s="26"/>
      <c r="E4200" s="27"/>
      <c r="H4200" s="41"/>
      <c r="I4200" s="29"/>
      <c r="M4200" s="37"/>
      <c r="N4200" s="43"/>
    </row>
    <row r="4201" spans="1:14" x14ac:dyDescent="0.25">
      <c r="A4201" s="39"/>
      <c r="B4201" s="40"/>
      <c r="D4201" s="26"/>
      <c r="E4201" s="27"/>
      <c r="H4201" s="41"/>
      <c r="I4201" s="29"/>
      <c r="M4201" s="37"/>
      <c r="N4201" s="43"/>
    </row>
    <row r="4202" spans="1:14" x14ac:dyDescent="0.25">
      <c r="A4202" s="39"/>
      <c r="B4202" s="40"/>
      <c r="D4202" s="26"/>
      <c r="E4202" s="27"/>
      <c r="H4202" s="41"/>
      <c r="I4202" s="29"/>
      <c r="M4202" s="37"/>
      <c r="N4202" s="43"/>
    </row>
    <row r="4203" spans="1:14" x14ac:dyDescent="0.25">
      <c r="A4203" s="39"/>
      <c r="B4203" s="40"/>
      <c r="D4203" s="26"/>
      <c r="E4203" s="27"/>
      <c r="H4203" s="41"/>
      <c r="I4203" s="29"/>
      <c r="M4203" s="37"/>
      <c r="N4203" s="43"/>
    </row>
    <row r="4204" spans="1:14" x14ac:dyDescent="0.25">
      <c r="A4204" s="39"/>
      <c r="B4204" s="40"/>
      <c r="D4204" s="26"/>
      <c r="E4204" s="27"/>
      <c r="H4204" s="41"/>
      <c r="I4204" s="29"/>
      <c r="M4204" s="37"/>
      <c r="N4204" s="43"/>
    </row>
    <row r="4205" spans="1:14" x14ac:dyDescent="0.25">
      <c r="A4205" s="39"/>
      <c r="B4205" s="40"/>
      <c r="D4205" s="26"/>
      <c r="E4205" s="27"/>
      <c r="H4205" s="41"/>
      <c r="I4205" s="29"/>
      <c r="M4205" s="37"/>
      <c r="N4205" s="43"/>
    </row>
    <row r="4206" spans="1:14" x14ac:dyDescent="0.25">
      <c r="A4206" s="39"/>
      <c r="B4206" s="40"/>
      <c r="D4206" s="26"/>
      <c r="E4206" s="27"/>
      <c r="H4206" s="41"/>
      <c r="I4206" s="29"/>
      <c r="M4206" s="37"/>
      <c r="N4206" s="43"/>
    </row>
    <row r="4207" spans="1:14" x14ac:dyDescent="0.25">
      <c r="A4207" s="39"/>
      <c r="B4207" s="40"/>
      <c r="D4207" s="26"/>
      <c r="E4207" s="27"/>
      <c r="H4207" s="41"/>
      <c r="I4207" s="29"/>
      <c r="M4207" s="37"/>
      <c r="N4207" s="43"/>
    </row>
    <row r="4208" spans="1:14" x14ac:dyDescent="0.25">
      <c r="A4208" s="39"/>
      <c r="B4208" s="40"/>
      <c r="D4208" s="26"/>
      <c r="E4208" s="27"/>
      <c r="H4208" s="41"/>
      <c r="I4208" s="29"/>
      <c r="M4208" s="37"/>
      <c r="N4208" s="43"/>
    </row>
    <row r="4209" spans="1:14" x14ac:dyDescent="0.25">
      <c r="A4209" s="39"/>
      <c r="B4209" s="40"/>
      <c r="D4209" s="26"/>
      <c r="E4209" s="27"/>
      <c r="H4209" s="41"/>
      <c r="I4209" s="29"/>
      <c r="M4209" s="37"/>
      <c r="N4209" s="43"/>
    </row>
    <row r="4210" spans="1:14" x14ac:dyDescent="0.25">
      <c r="A4210" s="39"/>
      <c r="B4210" s="40"/>
      <c r="D4210" s="26"/>
      <c r="E4210" s="27"/>
      <c r="H4210" s="41"/>
      <c r="I4210" s="29"/>
      <c r="M4210" s="37"/>
      <c r="N4210" s="43"/>
    </row>
    <row r="4211" spans="1:14" x14ac:dyDescent="0.25">
      <c r="A4211" s="39"/>
      <c r="B4211" s="40"/>
      <c r="D4211" s="26"/>
      <c r="E4211" s="27"/>
      <c r="H4211" s="41"/>
      <c r="I4211" s="29"/>
      <c r="M4211" s="37"/>
      <c r="N4211" s="43"/>
    </row>
    <row r="4212" spans="1:14" x14ac:dyDescent="0.25">
      <c r="A4212" s="39"/>
      <c r="B4212" s="40"/>
      <c r="D4212" s="26"/>
      <c r="E4212" s="27"/>
      <c r="H4212" s="41"/>
      <c r="I4212" s="29"/>
      <c r="M4212" s="37"/>
      <c r="N4212" s="43"/>
    </row>
    <row r="4213" spans="1:14" x14ac:dyDescent="0.25">
      <c r="A4213" s="39"/>
      <c r="B4213" s="40"/>
      <c r="D4213" s="26"/>
      <c r="E4213" s="27"/>
      <c r="H4213" s="41"/>
      <c r="I4213" s="29"/>
      <c r="M4213" s="37"/>
      <c r="N4213" s="43"/>
    </row>
    <row r="4214" spans="1:14" x14ac:dyDescent="0.25">
      <c r="A4214" s="39"/>
      <c r="B4214" s="40"/>
      <c r="D4214" s="26"/>
      <c r="E4214" s="27"/>
      <c r="H4214" s="41"/>
      <c r="I4214" s="29"/>
      <c r="M4214" s="37"/>
      <c r="N4214" s="43"/>
    </row>
    <row r="4215" spans="1:14" x14ac:dyDescent="0.25">
      <c r="A4215" s="39"/>
      <c r="B4215" s="40"/>
      <c r="D4215" s="26"/>
      <c r="E4215" s="27"/>
      <c r="H4215" s="41"/>
      <c r="I4215" s="29"/>
      <c r="M4215" s="37"/>
      <c r="N4215" s="43"/>
    </row>
    <row r="4216" spans="1:14" x14ac:dyDescent="0.25">
      <c r="A4216" s="39"/>
      <c r="B4216" s="40"/>
      <c r="D4216" s="26"/>
      <c r="E4216" s="27"/>
      <c r="H4216" s="41"/>
      <c r="I4216" s="29"/>
      <c r="M4216" s="37"/>
      <c r="N4216" s="43"/>
    </row>
    <row r="4217" spans="1:14" x14ac:dyDescent="0.25">
      <c r="A4217" s="39"/>
      <c r="B4217" s="40"/>
      <c r="D4217" s="26"/>
      <c r="E4217" s="27"/>
      <c r="H4217" s="41"/>
      <c r="I4217" s="29"/>
      <c r="M4217" s="37"/>
      <c r="N4217" s="43"/>
    </row>
    <row r="4218" spans="1:14" x14ac:dyDescent="0.25">
      <c r="A4218" s="39"/>
      <c r="B4218" s="40"/>
      <c r="D4218" s="26"/>
      <c r="E4218" s="27"/>
      <c r="H4218" s="41"/>
      <c r="I4218" s="29"/>
      <c r="M4218" s="37"/>
      <c r="N4218" s="43"/>
    </row>
    <row r="4219" spans="1:14" x14ac:dyDescent="0.25">
      <c r="A4219" s="39"/>
      <c r="B4219" s="40"/>
      <c r="D4219" s="26"/>
      <c r="E4219" s="27"/>
      <c r="H4219" s="41"/>
      <c r="I4219" s="29"/>
      <c r="M4219" s="37"/>
      <c r="N4219" s="43"/>
    </row>
    <row r="4220" spans="1:14" x14ac:dyDescent="0.25">
      <c r="A4220" s="39"/>
      <c r="B4220" s="40"/>
      <c r="D4220" s="26"/>
      <c r="E4220" s="27"/>
      <c r="H4220" s="41"/>
      <c r="I4220" s="29"/>
      <c r="M4220" s="37"/>
      <c r="N4220" s="43"/>
    </row>
    <row r="4221" spans="1:14" x14ac:dyDescent="0.25">
      <c r="A4221" s="39"/>
      <c r="B4221" s="40"/>
      <c r="D4221" s="26"/>
      <c r="E4221" s="27"/>
      <c r="H4221" s="41"/>
      <c r="I4221" s="29"/>
      <c r="M4221" s="37"/>
      <c r="N4221" s="43"/>
    </row>
    <row r="4222" spans="1:14" x14ac:dyDescent="0.25">
      <c r="A4222" s="39"/>
      <c r="B4222" s="40"/>
      <c r="D4222" s="26"/>
      <c r="E4222" s="27"/>
      <c r="H4222" s="41"/>
      <c r="I4222" s="29"/>
      <c r="M4222" s="37"/>
      <c r="N4222" s="43"/>
    </row>
    <row r="4223" spans="1:14" x14ac:dyDescent="0.25">
      <c r="A4223" s="39"/>
      <c r="B4223" s="40"/>
      <c r="D4223" s="26"/>
      <c r="E4223" s="27"/>
      <c r="H4223" s="41"/>
      <c r="I4223" s="29"/>
      <c r="M4223" s="37"/>
      <c r="N4223" s="43"/>
    </row>
    <row r="4224" spans="1:14" x14ac:dyDescent="0.25">
      <c r="A4224" s="39"/>
      <c r="B4224" s="40"/>
      <c r="D4224" s="26"/>
      <c r="E4224" s="27"/>
      <c r="H4224" s="41"/>
      <c r="I4224" s="29"/>
      <c r="M4224" s="37"/>
      <c r="N4224" s="43"/>
    </row>
    <row r="4225" spans="1:14" x14ac:dyDescent="0.25">
      <c r="A4225" s="39"/>
      <c r="B4225" s="40"/>
      <c r="D4225" s="26"/>
      <c r="E4225" s="27"/>
      <c r="H4225" s="41"/>
      <c r="I4225" s="29"/>
      <c r="M4225" s="37"/>
      <c r="N4225" s="43"/>
    </row>
    <row r="4226" spans="1:14" x14ac:dyDescent="0.25">
      <c r="A4226" s="39"/>
      <c r="B4226" s="40"/>
      <c r="D4226" s="26"/>
      <c r="E4226" s="27"/>
      <c r="H4226" s="41"/>
      <c r="I4226" s="29"/>
      <c r="M4226" s="37"/>
      <c r="N4226" s="43"/>
    </row>
    <row r="4227" spans="1:14" x14ac:dyDescent="0.25">
      <c r="A4227" s="39"/>
      <c r="B4227" s="40"/>
      <c r="D4227" s="26"/>
      <c r="E4227" s="27"/>
      <c r="H4227" s="41"/>
      <c r="I4227" s="29"/>
      <c r="M4227" s="37"/>
      <c r="N4227" s="43"/>
    </row>
    <row r="4228" spans="1:14" x14ac:dyDescent="0.25">
      <c r="A4228" s="39"/>
      <c r="B4228" s="40"/>
      <c r="D4228" s="26"/>
      <c r="E4228" s="27"/>
      <c r="H4228" s="41"/>
      <c r="I4228" s="29"/>
      <c r="M4228" s="37"/>
      <c r="N4228" s="43"/>
    </row>
    <row r="4229" spans="1:14" x14ac:dyDescent="0.25">
      <c r="A4229" s="39"/>
      <c r="B4229" s="40"/>
      <c r="D4229" s="26"/>
      <c r="E4229" s="27"/>
      <c r="H4229" s="41"/>
      <c r="I4229" s="29"/>
      <c r="M4229" s="37"/>
      <c r="N4229" s="43"/>
    </row>
    <row r="4230" spans="1:14" x14ac:dyDescent="0.25">
      <c r="A4230" s="39"/>
      <c r="B4230" s="40"/>
      <c r="D4230" s="26"/>
      <c r="E4230" s="27"/>
      <c r="H4230" s="41"/>
      <c r="I4230" s="29"/>
      <c r="M4230" s="37"/>
      <c r="N4230" s="43"/>
    </row>
    <row r="4231" spans="1:14" x14ac:dyDescent="0.25">
      <c r="A4231" s="39"/>
      <c r="B4231" s="40"/>
      <c r="D4231" s="26"/>
      <c r="E4231" s="27"/>
      <c r="H4231" s="41"/>
      <c r="I4231" s="29"/>
      <c r="M4231" s="37"/>
      <c r="N4231" s="43"/>
    </row>
    <row r="4232" spans="1:14" x14ac:dyDescent="0.25">
      <c r="A4232" s="39"/>
      <c r="B4232" s="40"/>
      <c r="D4232" s="26"/>
      <c r="E4232" s="27"/>
      <c r="H4232" s="41"/>
      <c r="I4232" s="29"/>
      <c r="M4232" s="37"/>
      <c r="N4232" s="43"/>
    </row>
    <row r="4233" spans="1:14" x14ac:dyDescent="0.25">
      <c r="A4233" s="39"/>
      <c r="B4233" s="40"/>
      <c r="D4233" s="26"/>
      <c r="E4233" s="27"/>
      <c r="H4233" s="41"/>
      <c r="I4233" s="29"/>
      <c r="M4233" s="37"/>
      <c r="N4233" s="43"/>
    </row>
    <row r="4234" spans="1:14" x14ac:dyDescent="0.25">
      <c r="A4234" s="39"/>
      <c r="B4234" s="40"/>
      <c r="D4234" s="26"/>
      <c r="E4234" s="27"/>
      <c r="H4234" s="41"/>
      <c r="I4234" s="29"/>
      <c r="M4234" s="37"/>
      <c r="N4234" s="43"/>
    </row>
    <row r="4235" spans="1:14" x14ac:dyDescent="0.25">
      <c r="A4235" s="39"/>
      <c r="B4235" s="40"/>
      <c r="D4235" s="26"/>
      <c r="E4235" s="27"/>
      <c r="H4235" s="41"/>
      <c r="I4235" s="29"/>
      <c r="M4235" s="37"/>
      <c r="N4235" s="43"/>
    </row>
    <row r="4236" spans="1:14" x14ac:dyDescent="0.25">
      <c r="A4236" s="39"/>
      <c r="B4236" s="40"/>
      <c r="D4236" s="26"/>
      <c r="E4236" s="27"/>
      <c r="H4236" s="41"/>
      <c r="I4236" s="29"/>
      <c r="M4236" s="37"/>
      <c r="N4236" s="43"/>
    </row>
    <row r="4237" spans="1:14" x14ac:dyDescent="0.25">
      <c r="A4237" s="39"/>
      <c r="B4237" s="40"/>
      <c r="D4237" s="26"/>
      <c r="E4237" s="27"/>
      <c r="H4237" s="41"/>
      <c r="I4237" s="29"/>
      <c r="M4237" s="37"/>
      <c r="N4237" s="43"/>
    </row>
    <row r="4238" spans="1:14" x14ac:dyDescent="0.25">
      <c r="A4238" s="39"/>
      <c r="B4238" s="40"/>
      <c r="D4238" s="26"/>
      <c r="E4238" s="27"/>
      <c r="H4238" s="41"/>
      <c r="I4238" s="29"/>
      <c r="M4238" s="37"/>
      <c r="N4238" s="43"/>
    </row>
    <row r="4239" spans="1:14" x14ac:dyDescent="0.25">
      <c r="A4239" s="39"/>
      <c r="B4239" s="40"/>
      <c r="D4239" s="26"/>
      <c r="E4239" s="27"/>
      <c r="H4239" s="41"/>
      <c r="I4239" s="29"/>
      <c r="M4239" s="37"/>
      <c r="N4239" s="43"/>
    </row>
    <row r="4240" spans="1:14" x14ac:dyDescent="0.25">
      <c r="A4240" s="39"/>
      <c r="B4240" s="40"/>
      <c r="D4240" s="26"/>
      <c r="E4240" s="27"/>
      <c r="H4240" s="41"/>
      <c r="I4240" s="29"/>
      <c r="M4240" s="37"/>
      <c r="N4240" s="43"/>
    </row>
    <row r="4241" spans="1:14" x14ac:dyDescent="0.25">
      <c r="A4241" s="39"/>
      <c r="B4241" s="40"/>
      <c r="D4241" s="26"/>
      <c r="E4241" s="27"/>
      <c r="H4241" s="41"/>
      <c r="I4241" s="29"/>
      <c r="M4241" s="37"/>
      <c r="N4241" s="43"/>
    </row>
    <row r="4242" spans="1:14" x14ac:dyDescent="0.25">
      <c r="A4242" s="39"/>
      <c r="B4242" s="40"/>
      <c r="D4242" s="26"/>
      <c r="E4242" s="27"/>
      <c r="H4242" s="41"/>
      <c r="I4242" s="29"/>
      <c r="M4242" s="37"/>
      <c r="N4242" s="43"/>
    </row>
    <row r="4243" spans="1:14" x14ac:dyDescent="0.25">
      <c r="A4243" s="39"/>
      <c r="B4243" s="40"/>
      <c r="D4243" s="26"/>
      <c r="E4243" s="27"/>
      <c r="H4243" s="41"/>
      <c r="I4243" s="29"/>
      <c r="M4243" s="37"/>
      <c r="N4243" s="43"/>
    </row>
    <row r="4244" spans="1:14" x14ac:dyDescent="0.25">
      <c r="A4244" s="39"/>
      <c r="B4244" s="40"/>
      <c r="D4244" s="26"/>
      <c r="E4244" s="27"/>
      <c r="H4244" s="41"/>
      <c r="I4244" s="29"/>
      <c r="M4244" s="37"/>
      <c r="N4244" s="43"/>
    </row>
    <row r="4245" spans="1:14" x14ac:dyDescent="0.25">
      <c r="A4245" s="39"/>
      <c r="B4245" s="40"/>
      <c r="D4245" s="26"/>
      <c r="E4245" s="27"/>
      <c r="H4245" s="41"/>
      <c r="I4245" s="29"/>
      <c r="M4245" s="37"/>
      <c r="N4245" s="43"/>
    </row>
    <row r="4246" spans="1:14" x14ac:dyDescent="0.25">
      <c r="A4246" s="39"/>
      <c r="B4246" s="40"/>
      <c r="D4246" s="26"/>
      <c r="E4246" s="27"/>
      <c r="H4246" s="41"/>
      <c r="I4246" s="29"/>
      <c r="M4246" s="37"/>
      <c r="N4246" s="43"/>
    </row>
    <row r="4247" spans="1:14" x14ac:dyDescent="0.25">
      <c r="A4247" s="39"/>
      <c r="B4247" s="40"/>
      <c r="D4247" s="26"/>
      <c r="E4247" s="27"/>
      <c r="H4247" s="41"/>
      <c r="I4247" s="29"/>
      <c r="M4247" s="37"/>
      <c r="N4247" s="43"/>
    </row>
    <row r="4248" spans="1:14" x14ac:dyDescent="0.25">
      <c r="A4248" s="39"/>
      <c r="B4248" s="40"/>
      <c r="D4248" s="26"/>
      <c r="E4248" s="27"/>
      <c r="H4248" s="41"/>
      <c r="I4248" s="29"/>
      <c r="M4248" s="37"/>
      <c r="N4248" s="43"/>
    </row>
    <row r="4249" spans="1:14" x14ac:dyDescent="0.25">
      <c r="A4249" s="39"/>
      <c r="B4249" s="40"/>
      <c r="D4249" s="26"/>
      <c r="E4249" s="27"/>
      <c r="H4249" s="41"/>
      <c r="I4249" s="29"/>
      <c r="M4249" s="37"/>
      <c r="N4249" s="43"/>
    </row>
    <row r="4250" spans="1:14" x14ac:dyDescent="0.25">
      <c r="A4250" s="39"/>
      <c r="B4250" s="40"/>
      <c r="D4250" s="26"/>
      <c r="E4250" s="27"/>
      <c r="H4250" s="41"/>
      <c r="I4250" s="29"/>
      <c r="M4250" s="37"/>
      <c r="N4250" s="43"/>
    </row>
    <row r="4251" spans="1:14" x14ac:dyDescent="0.25">
      <c r="A4251" s="39"/>
      <c r="B4251" s="40"/>
      <c r="D4251" s="26"/>
      <c r="E4251" s="27"/>
      <c r="H4251" s="41"/>
      <c r="I4251" s="29"/>
      <c r="M4251" s="37"/>
      <c r="N4251" s="43"/>
    </row>
    <row r="4252" spans="1:14" x14ac:dyDescent="0.25">
      <c r="A4252" s="39"/>
      <c r="B4252" s="40"/>
      <c r="D4252" s="26"/>
      <c r="E4252" s="27"/>
      <c r="H4252" s="41"/>
      <c r="I4252" s="29"/>
      <c r="M4252" s="37"/>
      <c r="N4252" s="43"/>
    </row>
    <row r="4253" spans="1:14" x14ac:dyDescent="0.25">
      <c r="A4253" s="39"/>
      <c r="B4253" s="40"/>
      <c r="D4253" s="26"/>
      <c r="E4253" s="27"/>
      <c r="H4253" s="41"/>
      <c r="I4253" s="29"/>
      <c r="M4253" s="37"/>
      <c r="N4253" s="43"/>
    </row>
    <row r="4254" spans="1:14" x14ac:dyDescent="0.25">
      <c r="A4254" s="39"/>
      <c r="B4254" s="40"/>
      <c r="D4254" s="26"/>
      <c r="E4254" s="27"/>
      <c r="H4254" s="41"/>
      <c r="I4254" s="29"/>
      <c r="M4254" s="37"/>
      <c r="N4254" s="43"/>
    </row>
    <row r="4255" spans="1:14" x14ac:dyDescent="0.25">
      <c r="A4255" s="39"/>
      <c r="B4255" s="40"/>
      <c r="D4255" s="26"/>
      <c r="E4255" s="27"/>
      <c r="H4255" s="41"/>
      <c r="I4255" s="29"/>
      <c r="M4255" s="37"/>
      <c r="N4255" s="43"/>
    </row>
    <row r="4256" spans="1:14" x14ac:dyDescent="0.25">
      <c r="A4256" s="39"/>
      <c r="B4256" s="40"/>
      <c r="D4256" s="26"/>
      <c r="E4256" s="27"/>
      <c r="H4256" s="41"/>
      <c r="I4256" s="29"/>
      <c r="M4256" s="37"/>
      <c r="N4256" s="43"/>
    </row>
    <row r="4257" spans="1:14" x14ac:dyDescent="0.25">
      <c r="A4257" s="39"/>
      <c r="B4257" s="40"/>
      <c r="D4257" s="26"/>
      <c r="E4257" s="27"/>
      <c r="H4257" s="41"/>
      <c r="I4257" s="29"/>
      <c r="M4257" s="37"/>
      <c r="N4257" s="43"/>
    </row>
    <row r="4258" spans="1:14" x14ac:dyDescent="0.25">
      <c r="A4258" s="39"/>
      <c r="B4258" s="40"/>
      <c r="D4258" s="26"/>
      <c r="E4258" s="27"/>
      <c r="H4258" s="41"/>
      <c r="I4258" s="29"/>
      <c r="M4258" s="37"/>
      <c r="N4258" s="43"/>
    </row>
    <row r="4259" spans="1:14" x14ac:dyDescent="0.25">
      <c r="A4259" s="39"/>
      <c r="B4259" s="40"/>
      <c r="D4259" s="26"/>
      <c r="E4259" s="27"/>
      <c r="H4259" s="41"/>
      <c r="I4259" s="29"/>
      <c r="M4259" s="37"/>
      <c r="N4259" s="43"/>
    </row>
    <row r="4260" spans="1:14" x14ac:dyDescent="0.25">
      <c r="A4260" s="39"/>
      <c r="B4260" s="40"/>
      <c r="D4260" s="26"/>
      <c r="E4260" s="27"/>
      <c r="H4260" s="41"/>
      <c r="I4260" s="29"/>
      <c r="M4260" s="37"/>
      <c r="N4260" s="43"/>
    </row>
    <row r="4261" spans="1:14" x14ac:dyDescent="0.25">
      <c r="A4261" s="39"/>
      <c r="B4261" s="40"/>
      <c r="D4261" s="26"/>
      <c r="E4261" s="27"/>
      <c r="H4261" s="41"/>
      <c r="I4261" s="29"/>
      <c r="M4261" s="37"/>
      <c r="N4261" s="43"/>
    </row>
    <row r="4262" spans="1:14" x14ac:dyDescent="0.25">
      <c r="A4262" s="39"/>
      <c r="B4262" s="40"/>
      <c r="D4262" s="26"/>
      <c r="E4262" s="27"/>
      <c r="H4262" s="41"/>
      <c r="I4262" s="29"/>
      <c r="M4262" s="37"/>
      <c r="N4262" s="43"/>
    </row>
    <row r="4263" spans="1:14" x14ac:dyDescent="0.25">
      <c r="A4263" s="39"/>
      <c r="B4263" s="40"/>
      <c r="D4263" s="26"/>
      <c r="E4263" s="27"/>
      <c r="H4263" s="41"/>
      <c r="I4263" s="29"/>
      <c r="M4263" s="37"/>
      <c r="N4263" s="43"/>
    </row>
    <row r="4264" spans="1:14" x14ac:dyDescent="0.25">
      <c r="A4264" s="39"/>
      <c r="B4264" s="40"/>
      <c r="D4264" s="26"/>
      <c r="E4264" s="27"/>
      <c r="H4264" s="41"/>
      <c r="I4264" s="29"/>
      <c r="M4264" s="37"/>
      <c r="N4264" s="43"/>
    </row>
    <row r="4265" spans="1:14" x14ac:dyDescent="0.25">
      <c r="A4265" s="39"/>
      <c r="B4265" s="40"/>
      <c r="D4265" s="26"/>
      <c r="E4265" s="27"/>
      <c r="H4265" s="41"/>
      <c r="I4265" s="29"/>
      <c r="M4265" s="37"/>
      <c r="N4265" s="43"/>
    </row>
    <row r="4266" spans="1:14" x14ac:dyDescent="0.25">
      <c r="A4266" s="39"/>
      <c r="B4266" s="40"/>
      <c r="D4266" s="26"/>
      <c r="E4266" s="27"/>
      <c r="H4266" s="41"/>
      <c r="I4266" s="29"/>
      <c r="M4266" s="37"/>
      <c r="N4266" s="43"/>
    </row>
    <row r="4267" spans="1:14" x14ac:dyDescent="0.25">
      <c r="A4267" s="39"/>
      <c r="B4267" s="40"/>
      <c r="D4267" s="26"/>
      <c r="E4267" s="27"/>
      <c r="H4267" s="41"/>
      <c r="I4267" s="29"/>
      <c r="M4267" s="37"/>
      <c r="N4267" s="43"/>
    </row>
    <row r="4268" spans="1:14" x14ac:dyDescent="0.25">
      <c r="A4268" s="39"/>
      <c r="B4268" s="40"/>
      <c r="D4268" s="26"/>
      <c r="E4268" s="27"/>
      <c r="H4268" s="41"/>
      <c r="I4268" s="29"/>
      <c r="M4268" s="37"/>
      <c r="N4268" s="43"/>
    </row>
    <row r="4269" spans="1:14" x14ac:dyDescent="0.25">
      <c r="A4269" s="39"/>
      <c r="B4269" s="40"/>
      <c r="D4269" s="26"/>
      <c r="E4269" s="27"/>
      <c r="H4269" s="41"/>
      <c r="I4269" s="29"/>
      <c r="M4269" s="37"/>
      <c r="N4269" s="43"/>
    </row>
    <row r="4270" spans="1:14" x14ac:dyDescent="0.25">
      <c r="A4270" s="39"/>
      <c r="B4270" s="40"/>
      <c r="D4270" s="26"/>
      <c r="E4270" s="27"/>
      <c r="H4270" s="41"/>
      <c r="I4270" s="29"/>
      <c r="M4270" s="37"/>
      <c r="N4270" s="43"/>
    </row>
    <row r="4271" spans="1:14" x14ac:dyDescent="0.25">
      <c r="A4271" s="39"/>
      <c r="B4271" s="40"/>
      <c r="D4271" s="26"/>
      <c r="E4271" s="27"/>
      <c r="H4271" s="41"/>
      <c r="I4271" s="29"/>
      <c r="M4271" s="37"/>
      <c r="N4271" s="43"/>
    </row>
    <row r="4272" spans="1:14" x14ac:dyDescent="0.25">
      <c r="A4272" s="39"/>
      <c r="B4272" s="40"/>
      <c r="D4272" s="26"/>
      <c r="E4272" s="27"/>
      <c r="H4272" s="41"/>
      <c r="I4272" s="29"/>
      <c r="M4272" s="37"/>
      <c r="N4272" s="43"/>
    </row>
    <row r="4273" spans="1:14" x14ac:dyDescent="0.25">
      <c r="A4273" s="39"/>
      <c r="B4273" s="40"/>
      <c r="D4273" s="26"/>
      <c r="E4273" s="27"/>
      <c r="H4273" s="41"/>
      <c r="I4273" s="29"/>
      <c r="M4273" s="37"/>
      <c r="N4273" s="43"/>
    </row>
    <row r="4274" spans="1:14" x14ac:dyDescent="0.25">
      <c r="A4274" s="39"/>
      <c r="B4274" s="40"/>
      <c r="D4274" s="26"/>
      <c r="E4274" s="27"/>
      <c r="H4274" s="41"/>
      <c r="I4274" s="29"/>
      <c r="M4274" s="37"/>
      <c r="N4274" s="43"/>
    </row>
    <row r="4275" spans="1:14" x14ac:dyDescent="0.25">
      <c r="A4275" s="39"/>
      <c r="B4275" s="40"/>
      <c r="D4275" s="26"/>
      <c r="E4275" s="27"/>
      <c r="H4275" s="41"/>
      <c r="I4275" s="29"/>
      <c r="M4275" s="37"/>
      <c r="N4275" s="43"/>
    </row>
    <row r="4276" spans="1:14" x14ac:dyDescent="0.25">
      <c r="A4276" s="39"/>
      <c r="B4276" s="40"/>
      <c r="D4276" s="26"/>
      <c r="E4276" s="27"/>
      <c r="H4276" s="41"/>
      <c r="I4276" s="29"/>
      <c r="M4276" s="37"/>
      <c r="N4276" s="43"/>
    </row>
    <row r="4277" spans="1:14" x14ac:dyDescent="0.25">
      <c r="A4277" s="39"/>
      <c r="B4277" s="40"/>
      <c r="D4277" s="26"/>
      <c r="E4277" s="27"/>
      <c r="H4277" s="41"/>
      <c r="I4277" s="29"/>
      <c r="M4277" s="37"/>
      <c r="N4277" s="43"/>
    </row>
    <row r="4278" spans="1:14" x14ac:dyDescent="0.25">
      <c r="A4278" s="39"/>
      <c r="B4278" s="40"/>
      <c r="D4278" s="26"/>
      <c r="E4278" s="27"/>
      <c r="H4278" s="41"/>
      <c r="I4278" s="29"/>
      <c r="M4278" s="37"/>
      <c r="N4278" s="43"/>
    </row>
    <row r="4279" spans="1:14" x14ac:dyDescent="0.25">
      <c r="A4279" s="39"/>
      <c r="B4279" s="40"/>
      <c r="D4279" s="26"/>
      <c r="E4279" s="27"/>
      <c r="H4279" s="41"/>
      <c r="I4279" s="29"/>
      <c r="M4279" s="37"/>
      <c r="N4279" s="43"/>
    </row>
    <row r="4280" spans="1:14" x14ac:dyDescent="0.25">
      <c r="A4280" s="39"/>
      <c r="B4280" s="40"/>
      <c r="D4280" s="26"/>
      <c r="E4280" s="27"/>
      <c r="H4280" s="41"/>
      <c r="I4280" s="29"/>
      <c r="M4280" s="37"/>
      <c r="N4280" s="43"/>
    </row>
    <row r="4281" spans="1:14" x14ac:dyDescent="0.25">
      <c r="A4281" s="39"/>
      <c r="B4281" s="40"/>
      <c r="D4281" s="26"/>
      <c r="E4281" s="27"/>
      <c r="H4281" s="41"/>
      <c r="I4281" s="29"/>
      <c r="M4281" s="37"/>
      <c r="N4281" s="43"/>
    </row>
    <row r="4282" spans="1:14" x14ac:dyDescent="0.25">
      <c r="A4282" s="39"/>
      <c r="B4282" s="40"/>
      <c r="D4282" s="26"/>
      <c r="E4282" s="27"/>
      <c r="H4282" s="41"/>
      <c r="I4282" s="29"/>
      <c r="M4282" s="37"/>
      <c r="N4282" s="43"/>
    </row>
    <row r="4283" spans="1:14" x14ac:dyDescent="0.25">
      <c r="A4283" s="39"/>
      <c r="B4283" s="40"/>
      <c r="D4283" s="26"/>
      <c r="E4283" s="27"/>
      <c r="H4283" s="41"/>
      <c r="I4283" s="29"/>
      <c r="M4283" s="37"/>
      <c r="N4283" s="43"/>
    </row>
    <row r="4284" spans="1:14" x14ac:dyDescent="0.25">
      <c r="A4284" s="39"/>
      <c r="B4284" s="40"/>
      <c r="D4284" s="26"/>
      <c r="E4284" s="27"/>
      <c r="H4284" s="41"/>
      <c r="I4284" s="29"/>
      <c r="M4284" s="37"/>
      <c r="N4284" s="43"/>
    </row>
    <row r="4285" spans="1:14" x14ac:dyDescent="0.25">
      <c r="A4285" s="39"/>
      <c r="B4285" s="40"/>
      <c r="D4285" s="26"/>
      <c r="E4285" s="27"/>
      <c r="H4285" s="41"/>
      <c r="I4285" s="29"/>
      <c r="M4285" s="37"/>
      <c r="N4285" s="43"/>
    </row>
    <row r="4286" spans="1:14" x14ac:dyDescent="0.25">
      <c r="A4286" s="39"/>
      <c r="B4286" s="40"/>
      <c r="D4286" s="26"/>
      <c r="E4286" s="27"/>
      <c r="H4286" s="41"/>
      <c r="I4286" s="29"/>
      <c r="M4286" s="37"/>
      <c r="N4286" s="43"/>
    </row>
    <row r="4287" spans="1:14" x14ac:dyDescent="0.25">
      <c r="A4287" s="39"/>
      <c r="B4287" s="40"/>
      <c r="D4287" s="26"/>
      <c r="E4287" s="27"/>
      <c r="H4287" s="41"/>
      <c r="I4287" s="29"/>
      <c r="M4287" s="37"/>
      <c r="N4287" s="43"/>
    </row>
    <row r="4288" spans="1:14" x14ac:dyDescent="0.25">
      <c r="A4288" s="39"/>
      <c r="B4288" s="40"/>
      <c r="D4288" s="26"/>
      <c r="E4288" s="27"/>
      <c r="H4288" s="41"/>
      <c r="I4288" s="29"/>
      <c r="M4288" s="37"/>
      <c r="N4288" s="43"/>
    </row>
    <row r="4289" spans="1:14" x14ac:dyDescent="0.25">
      <c r="A4289" s="39"/>
      <c r="B4289" s="40"/>
      <c r="D4289" s="26"/>
      <c r="E4289" s="27"/>
      <c r="H4289" s="41"/>
      <c r="I4289" s="29"/>
      <c r="M4289" s="37"/>
      <c r="N4289" s="43"/>
    </row>
    <row r="4290" spans="1:14" x14ac:dyDescent="0.25">
      <c r="A4290" s="39"/>
      <c r="B4290" s="40"/>
      <c r="D4290" s="26"/>
      <c r="E4290" s="27"/>
      <c r="H4290" s="41"/>
      <c r="I4290" s="29"/>
      <c r="M4290" s="37"/>
      <c r="N4290" s="43"/>
    </row>
    <row r="4291" spans="1:14" x14ac:dyDescent="0.25">
      <c r="A4291" s="39"/>
      <c r="B4291" s="40"/>
      <c r="D4291" s="26"/>
      <c r="E4291" s="27"/>
      <c r="H4291" s="41"/>
      <c r="I4291" s="29"/>
      <c r="M4291" s="37"/>
      <c r="N4291" s="43"/>
    </row>
    <row r="4292" spans="1:14" x14ac:dyDescent="0.25">
      <c r="A4292" s="39"/>
      <c r="B4292" s="40"/>
      <c r="D4292" s="26"/>
      <c r="E4292" s="27"/>
      <c r="H4292" s="41"/>
      <c r="I4292" s="29"/>
      <c r="M4292" s="37"/>
      <c r="N4292" s="43"/>
    </row>
    <row r="4293" spans="1:14" x14ac:dyDescent="0.25">
      <c r="A4293" s="39"/>
      <c r="B4293" s="40"/>
      <c r="D4293" s="26"/>
      <c r="E4293" s="27"/>
      <c r="H4293" s="41"/>
      <c r="I4293" s="29"/>
      <c r="M4293" s="37"/>
      <c r="N4293" s="43"/>
    </row>
    <row r="4294" spans="1:14" x14ac:dyDescent="0.25">
      <c r="A4294" s="39"/>
      <c r="B4294" s="40"/>
      <c r="D4294" s="26"/>
      <c r="E4294" s="27"/>
      <c r="H4294" s="41"/>
      <c r="I4294" s="29"/>
      <c r="M4294" s="37"/>
      <c r="N4294" s="43"/>
    </row>
    <row r="4295" spans="1:14" x14ac:dyDescent="0.25">
      <c r="A4295" s="39"/>
      <c r="B4295" s="40"/>
      <c r="D4295" s="26"/>
      <c r="E4295" s="27"/>
      <c r="H4295" s="41"/>
      <c r="I4295" s="29"/>
      <c r="M4295" s="37"/>
      <c r="N4295" s="43"/>
    </row>
    <row r="4296" spans="1:14" x14ac:dyDescent="0.25">
      <c r="A4296" s="39"/>
      <c r="B4296" s="40"/>
      <c r="D4296" s="26"/>
      <c r="E4296" s="27"/>
      <c r="H4296" s="41"/>
      <c r="I4296" s="29"/>
      <c r="M4296" s="37"/>
      <c r="N4296" s="43"/>
    </row>
    <row r="4297" spans="1:14" x14ac:dyDescent="0.25">
      <c r="A4297" s="39"/>
      <c r="B4297" s="40"/>
      <c r="D4297" s="26"/>
      <c r="E4297" s="27"/>
      <c r="H4297" s="41"/>
      <c r="I4297" s="29"/>
      <c r="M4297" s="37"/>
      <c r="N4297" s="43"/>
    </row>
    <row r="4298" spans="1:14" x14ac:dyDescent="0.25">
      <c r="A4298" s="39"/>
      <c r="B4298" s="40"/>
      <c r="D4298" s="26"/>
      <c r="E4298" s="27"/>
      <c r="H4298" s="41"/>
      <c r="I4298" s="29"/>
      <c r="M4298" s="37"/>
      <c r="N4298" s="43"/>
    </row>
    <row r="4299" spans="1:14" x14ac:dyDescent="0.25">
      <c r="A4299" s="39"/>
      <c r="B4299" s="40"/>
      <c r="D4299" s="26"/>
      <c r="E4299" s="27"/>
      <c r="H4299" s="41"/>
      <c r="I4299" s="29"/>
      <c r="M4299" s="37"/>
      <c r="N4299" s="43"/>
    </row>
    <row r="4300" spans="1:14" x14ac:dyDescent="0.25">
      <c r="A4300" s="39"/>
      <c r="B4300" s="40"/>
      <c r="D4300" s="26"/>
      <c r="E4300" s="27"/>
      <c r="H4300" s="41"/>
      <c r="I4300" s="29"/>
      <c r="M4300" s="37"/>
      <c r="N4300" s="43"/>
    </row>
    <row r="4301" spans="1:14" x14ac:dyDescent="0.25">
      <c r="A4301" s="39"/>
      <c r="B4301" s="40"/>
      <c r="D4301" s="26"/>
      <c r="E4301" s="27"/>
      <c r="H4301" s="41"/>
      <c r="I4301" s="29"/>
      <c r="M4301" s="37"/>
      <c r="N4301" s="43"/>
    </row>
    <row r="4302" spans="1:14" x14ac:dyDescent="0.25">
      <c r="A4302" s="39"/>
      <c r="B4302" s="40"/>
      <c r="D4302" s="26"/>
      <c r="E4302" s="27"/>
      <c r="H4302" s="41"/>
      <c r="I4302" s="29"/>
      <c r="M4302" s="37"/>
      <c r="N4302" s="43"/>
    </row>
    <row r="4303" spans="1:14" x14ac:dyDescent="0.25">
      <c r="A4303" s="39"/>
      <c r="B4303" s="40"/>
      <c r="D4303" s="26"/>
      <c r="E4303" s="27"/>
      <c r="H4303" s="41"/>
      <c r="I4303" s="29"/>
      <c r="M4303" s="37"/>
      <c r="N4303" s="43"/>
    </row>
    <row r="4304" spans="1:14" x14ac:dyDescent="0.25">
      <c r="A4304" s="39"/>
      <c r="B4304" s="40"/>
      <c r="D4304" s="26"/>
      <c r="E4304" s="27"/>
      <c r="H4304" s="41"/>
      <c r="I4304" s="29"/>
      <c r="M4304" s="37"/>
      <c r="N4304" s="43"/>
    </row>
    <row r="4305" spans="1:14" x14ac:dyDescent="0.25">
      <c r="A4305" s="39"/>
      <c r="B4305" s="40"/>
      <c r="D4305" s="26"/>
      <c r="E4305" s="27"/>
      <c r="H4305" s="41"/>
      <c r="I4305" s="29"/>
      <c r="M4305" s="37"/>
      <c r="N4305" s="43"/>
    </row>
    <row r="4306" spans="1:14" x14ac:dyDescent="0.25">
      <c r="A4306" s="39"/>
      <c r="B4306" s="40"/>
      <c r="D4306" s="26"/>
      <c r="E4306" s="27"/>
      <c r="H4306" s="41"/>
      <c r="I4306" s="29"/>
      <c r="M4306" s="37"/>
      <c r="N4306" s="43"/>
    </row>
    <row r="4307" spans="1:14" x14ac:dyDescent="0.25">
      <c r="A4307" s="39"/>
      <c r="B4307" s="40"/>
      <c r="D4307" s="26"/>
      <c r="E4307" s="27"/>
      <c r="H4307" s="41"/>
      <c r="I4307" s="29"/>
      <c r="M4307" s="37"/>
      <c r="N4307" s="43"/>
    </row>
    <row r="4308" spans="1:14" x14ac:dyDescent="0.25">
      <c r="A4308" s="39"/>
      <c r="B4308" s="40"/>
      <c r="D4308" s="26"/>
      <c r="E4308" s="27"/>
      <c r="H4308" s="41"/>
      <c r="I4308" s="29"/>
      <c r="M4308" s="37"/>
      <c r="N4308" s="43"/>
    </row>
    <row r="4309" spans="1:14" x14ac:dyDescent="0.25">
      <c r="A4309" s="39"/>
      <c r="B4309" s="40"/>
      <c r="D4309" s="26"/>
      <c r="E4309" s="27"/>
      <c r="H4309" s="41"/>
      <c r="I4309" s="29"/>
      <c r="M4309" s="37"/>
      <c r="N4309" s="43"/>
    </row>
    <row r="4310" spans="1:14" x14ac:dyDescent="0.25">
      <c r="A4310" s="39"/>
      <c r="B4310" s="40"/>
      <c r="D4310" s="26"/>
      <c r="E4310" s="27"/>
      <c r="H4310" s="41"/>
      <c r="I4310" s="29"/>
      <c r="M4310" s="37"/>
      <c r="N4310" s="43"/>
    </row>
    <row r="4311" spans="1:14" x14ac:dyDescent="0.25">
      <c r="A4311" s="39"/>
      <c r="B4311" s="40"/>
      <c r="D4311" s="26"/>
      <c r="E4311" s="27"/>
      <c r="H4311" s="41"/>
      <c r="I4311" s="29"/>
      <c r="M4311" s="37"/>
      <c r="N4311" s="43"/>
    </row>
    <row r="4312" spans="1:14" x14ac:dyDescent="0.25">
      <c r="A4312" s="39"/>
      <c r="B4312" s="40"/>
      <c r="D4312" s="26"/>
      <c r="E4312" s="27"/>
      <c r="H4312" s="41"/>
      <c r="I4312" s="29"/>
      <c r="M4312" s="37"/>
      <c r="N4312" s="43"/>
    </row>
    <row r="4313" spans="1:14" x14ac:dyDescent="0.25">
      <c r="A4313" s="39"/>
      <c r="B4313" s="40"/>
      <c r="D4313" s="26"/>
      <c r="E4313" s="27"/>
      <c r="H4313" s="41"/>
      <c r="I4313" s="29"/>
      <c r="M4313" s="37"/>
      <c r="N4313" s="43"/>
    </row>
    <row r="4314" spans="1:14" x14ac:dyDescent="0.25">
      <c r="A4314" s="39"/>
      <c r="B4314" s="40"/>
      <c r="D4314" s="26"/>
      <c r="E4314" s="27"/>
      <c r="H4314" s="41"/>
      <c r="I4314" s="29"/>
      <c r="M4314" s="37"/>
      <c r="N4314" s="43"/>
    </row>
    <row r="4315" spans="1:14" x14ac:dyDescent="0.25">
      <c r="A4315" s="39"/>
      <c r="B4315" s="40"/>
      <c r="D4315" s="26"/>
      <c r="E4315" s="27"/>
      <c r="H4315" s="41"/>
      <c r="I4315" s="29"/>
      <c r="M4315" s="37"/>
      <c r="N4315" s="43"/>
    </row>
    <row r="4316" spans="1:14" x14ac:dyDescent="0.25">
      <c r="A4316" s="39"/>
      <c r="B4316" s="40"/>
      <c r="D4316" s="26"/>
      <c r="E4316" s="27"/>
      <c r="H4316" s="41"/>
      <c r="I4316" s="29"/>
      <c r="M4316" s="37"/>
      <c r="N4316" s="43"/>
    </row>
    <row r="4317" spans="1:14" x14ac:dyDescent="0.25">
      <c r="A4317" s="39"/>
      <c r="B4317" s="40"/>
      <c r="D4317" s="26"/>
      <c r="E4317" s="27"/>
      <c r="H4317" s="41"/>
      <c r="I4317" s="29"/>
      <c r="M4317" s="37"/>
      <c r="N4317" s="43"/>
    </row>
    <row r="4318" spans="1:14" x14ac:dyDescent="0.25">
      <c r="A4318" s="39"/>
      <c r="B4318" s="40"/>
      <c r="D4318" s="26"/>
      <c r="E4318" s="27"/>
      <c r="H4318" s="41"/>
      <c r="I4318" s="29"/>
      <c r="M4318" s="37"/>
      <c r="N4318" s="43"/>
    </row>
    <row r="4319" spans="1:14" x14ac:dyDescent="0.25">
      <c r="A4319" s="39"/>
      <c r="B4319" s="40"/>
      <c r="D4319" s="26"/>
      <c r="E4319" s="27"/>
      <c r="H4319" s="41"/>
      <c r="I4319" s="29"/>
      <c r="M4319" s="37"/>
      <c r="N4319" s="43"/>
    </row>
    <row r="4320" spans="1:14" x14ac:dyDescent="0.25">
      <c r="A4320" s="39"/>
      <c r="B4320" s="40"/>
      <c r="D4320" s="26"/>
      <c r="E4320" s="27"/>
      <c r="H4320" s="41"/>
      <c r="I4320" s="29"/>
      <c r="M4320" s="37"/>
      <c r="N4320" s="43"/>
    </row>
    <row r="4321" spans="1:14" x14ac:dyDescent="0.25">
      <c r="A4321" s="39"/>
      <c r="B4321" s="40"/>
      <c r="D4321" s="26"/>
      <c r="E4321" s="27"/>
      <c r="H4321" s="41"/>
      <c r="I4321" s="29"/>
      <c r="M4321" s="37"/>
      <c r="N4321" s="43"/>
    </row>
    <row r="4322" spans="1:14" x14ac:dyDescent="0.25">
      <c r="A4322" s="39"/>
      <c r="B4322" s="40"/>
      <c r="D4322" s="26"/>
      <c r="E4322" s="27"/>
      <c r="H4322" s="41"/>
      <c r="I4322" s="29"/>
      <c r="M4322" s="37"/>
      <c r="N4322" s="43"/>
    </row>
    <row r="4323" spans="1:14" x14ac:dyDescent="0.25">
      <c r="A4323" s="39"/>
      <c r="B4323" s="40"/>
      <c r="D4323" s="26"/>
      <c r="E4323" s="27"/>
      <c r="H4323" s="41"/>
      <c r="I4323" s="29"/>
      <c r="M4323" s="37"/>
      <c r="N4323" s="43"/>
    </row>
    <row r="4324" spans="1:14" x14ac:dyDescent="0.25">
      <c r="A4324" s="39"/>
      <c r="B4324" s="40"/>
      <c r="D4324" s="26"/>
      <c r="E4324" s="27"/>
      <c r="H4324" s="41"/>
      <c r="I4324" s="29"/>
      <c r="M4324" s="37"/>
      <c r="N4324" s="43"/>
    </row>
    <row r="4325" spans="1:14" x14ac:dyDescent="0.25">
      <c r="A4325" s="39"/>
      <c r="B4325" s="40"/>
      <c r="D4325" s="26"/>
      <c r="E4325" s="27"/>
      <c r="H4325" s="41"/>
      <c r="I4325" s="29"/>
      <c r="M4325" s="37"/>
      <c r="N4325" s="43"/>
    </row>
    <row r="4326" spans="1:14" x14ac:dyDescent="0.25">
      <c r="A4326" s="39"/>
      <c r="B4326" s="40"/>
      <c r="D4326" s="26"/>
      <c r="E4326" s="27"/>
      <c r="H4326" s="41"/>
      <c r="I4326" s="29"/>
      <c r="M4326" s="37"/>
      <c r="N4326" s="43"/>
    </row>
    <row r="4327" spans="1:14" x14ac:dyDescent="0.25">
      <c r="A4327" s="39"/>
      <c r="B4327" s="40"/>
      <c r="D4327" s="26"/>
      <c r="E4327" s="27"/>
      <c r="H4327" s="41"/>
      <c r="I4327" s="29"/>
      <c r="M4327" s="37"/>
      <c r="N4327" s="43"/>
    </row>
    <row r="4328" spans="1:14" x14ac:dyDescent="0.25">
      <c r="A4328" s="39"/>
      <c r="B4328" s="40"/>
      <c r="D4328" s="26"/>
      <c r="E4328" s="27"/>
      <c r="H4328" s="41"/>
      <c r="I4328" s="29"/>
      <c r="M4328" s="37"/>
      <c r="N4328" s="43"/>
    </row>
    <row r="4329" spans="1:14" x14ac:dyDescent="0.25">
      <c r="A4329" s="39"/>
      <c r="B4329" s="40"/>
      <c r="D4329" s="26"/>
      <c r="E4329" s="27"/>
      <c r="H4329" s="41"/>
      <c r="I4329" s="29"/>
      <c r="M4329" s="37"/>
      <c r="N4329" s="43"/>
    </row>
    <row r="4330" spans="1:14" x14ac:dyDescent="0.25">
      <c r="A4330" s="39"/>
      <c r="B4330" s="40"/>
      <c r="D4330" s="26"/>
      <c r="E4330" s="27"/>
      <c r="H4330" s="41"/>
      <c r="I4330" s="29"/>
      <c r="M4330" s="37"/>
      <c r="N4330" s="43"/>
    </row>
    <row r="4331" spans="1:14" x14ac:dyDescent="0.25">
      <c r="A4331" s="39"/>
      <c r="B4331" s="40"/>
      <c r="D4331" s="26"/>
      <c r="E4331" s="27"/>
      <c r="H4331" s="41"/>
      <c r="I4331" s="29"/>
      <c r="M4331" s="37"/>
      <c r="N4331" s="43"/>
    </row>
    <row r="4332" spans="1:14" x14ac:dyDescent="0.25">
      <c r="A4332" s="39"/>
      <c r="B4332" s="40"/>
      <c r="D4332" s="26"/>
      <c r="E4332" s="27"/>
      <c r="H4332" s="41"/>
      <c r="I4332" s="29"/>
      <c r="M4332" s="37"/>
      <c r="N4332" s="43"/>
    </row>
    <row r="4333" spans="1:14" x14ac:dyDescent="0.25">
      <c r="A4333" s="39"/>
      <c r="B4333" s="40"/>
      <c r="D4333" s="26"/>
      <c r="E4333" s="27"/>
      <c r="H4333" s="41"/>
      <c r="I4333" s="29"/>
      <c r="M4333" s="37"/>
      <c r="N4333" s="43"/>
    </row>
    <row r="4334" spans="1:14" x14ac:dyDescent="0.25">
      <c r="A4334" s="39"/>
      <c r="B4334" s="40"/>
      <c r="D4334" s="26"/>
      <c r="E4334" s="27"/>
      <c r="H4334" s="41"/>
      <c r="I4334" s="29"/>
      <c r="M4334" s="37"/>
      <c r="N4334" s="43"/>
    </row>
    <row r="4335" spans="1:14" x14ac:dyDescent="0.25">
      <c r="A4335" s="39"/>
      <c r="B4335" s="40"/>
      <c r="D4335" s="26"/>
      <c r="E4335" s="27"/>
      <c r="H4335" s="41"/>
      <c r="I4335" s="29"/>
      <c r="M4335" s="37"/>
      <c r="N4335" s="43"/>
    </row>
    <row r="4336" spans="1:14" x14ac:dyDescent="0.25">
      <c r="A4336" s="39"/>
      <c r="B4336" s="40"/>
      <c r="D4336" s="26"/>
      <c r="E4336" s="27"/>
      <c r="H4336" s="41"/>
      <c r="I4336" s="29"/>
      <c r="M4336" s="37"/>
      <c r="N4336" s="43"/>
    </row>
    <row r="4337" spans="1:14" x14ac:dyDescent="0.25">
      <c r="A4337" s="39"/>
      <c r="B4337" s="40"/>
      <c r="D4337" s="26"/>
      <c r="E4337" s="27"/>
      <c r="H4337" s="41"/>
      <c r="I4337" s="29"/>
      <c r="M4337" s="37"/>
      <c r="N4337" s="43"/>
    </row>
    <row r="4338" spans="1:14" x14ac:dyDescent="0.25">
      <c r="A4338" s="39"/>
      <c r="B4338" s="40"/>
      <c r="D4338" s="26"/>
      <c r="E4338" s="27"/>
      <c r="H4338" s="41"/>
      <c r="I4338" s="29"/>
      <c r="M4338" s="37"/>
      <c r="N4338" s="43"/>
    </row>
    <row r="4339" spans="1:14" x14ac:dyDescent="0.25">
      <c r="A4339" s="39"/>
      <c r="B4339" s="40"/>
      <c r="D4339" s="26"/>
      <c r="E4339" s="27"/>
      <c r="H4339" s="41"/>
      <c r="I4339" s="29"/>
      <c r="M4339" s="37"/>
      <c r="N4339" s="43"/>
    </row>
    <row r="4340" spans="1:14" x14ac:dyDescent="0.25">
      <c r="A4340" s="39"/>
      <c r="B4340" s="40"/>
      <c r="D4340" s="26"/>
      <c r="E4340" s="27"/>
      <c r="H4340" s="41"/>
      <c r="I4340" s="29"/>
      <c r="M4340" s="37"/>
      <c r="N4340" s="43"/>
    </row>
    <row r="4341" spans="1:14" x14ac:dyDescent="0.25">
      <c r="A4341" s="39"/>
      <c r="B4341" s="40"/>
      <c r="D4341" s="26"/>
      <c r="E4341" s="27"/>
      <c r="H4341" s="41"/>
      <c r="I4341" s="29"/>
      <c r="M4341" s="37"/>
      <c r="N4341" s="43"/>
    </row>
    <row r="4342" spans="1:14" x14ac:dyDescent="0.25">
      <c r="A4342" s="39"/>
      <c r="B4342" s="40"/>
      <c r="D4342" s="26"/>
      <c r="E4342" s="27"/>
      <c r="H4342" s="41"/>
      <c r="I4342" s="29"/>
      <c r="M4342" s="37"/>
      <c r="N4342" s="43"/>
    </row>
    <row r="4343" spans="1:14" x14ac:dyDescent="0.25">
      <c r="A4343" s="39"/>
      <c r="B4343" s="40"/>
      <c r="D4343" s="26"/>
      <c r="E4343" s="27"/>
      <c r="H4343" s="41"/>
      <c r="I4343" s="29"/>
      <c r="M4343" s="37"/>
      <c r="N4343" s="43"/>
    </row>
    <row r="4344" spans="1:14" x14ac:dyDescent="0.25">
      <c r="A4344" s="39"/>
      <c r="B4344" s="40"/>
      <c r="D4344" s="26"/>
      <c r="E4344" s="27"/>
      <c r="H4344" s="41"/>
      <c r="I4344" s="29"/>
      <c r="M4344" s="37"/>
      <c r="N4344" s="43"/>
    </row>
    <row r="4345" spans="1:14" x14ac:dyDescent="0.25">
      <c r="A4345" s="39"/>
      <c r="B4345" s="40"/>
      <c r="D4345" s="26"/>
      <c r="E4345" s="27"/>
      <c r="H4345" s="41"/>
      <c r="I4345" s="29"/>
      <c r="M4345" s="37"/>
      <c r="N4345" s="43"/>
    </row>
    <row r="4346" spans="1:14" x14ac:dyDescent="0.25">
      <c r="A4346" s="39"/>
      <c r="B4346" s="40"/>
      <c r="D4346" s="26"/>
      <c r="E4346" s="27"/>
      <c r="H4346" s="41"/>
      <c r="I4346" s="29"/>
      <c r="M4346" s="37"/>
      <c r="N4346" s="43"/>
    </row>
    <row r="4347" spans="1:14" x14ac:dyDescent="0.25">
      <c r="A4347" s="39"/>
      <c r="B4347" s="40"/>
      <c r="D4347" s="26"/>
      <c r="E4347" s="27"/>
      <c r="H4347" s="41"/>
      <c r="I4347" s="29"/>
      <c r="M4347" s="37"/>
      <c r="N4347" s="43"/>
    </row>
    <row r="4348" spans="1:14" x14ac:dyDescent="0.25">
      <c r="A4348" s="39"/>
      <c r="B4348" s="40"/>
      <c r="D4348" s="26"/>
      <c r="E4348" s="27"/>
      <c r="H4348" s="41"/>
      <c r="I4348" s="29"/>
      <c r="M4348" s="37"/>
      <c r="N4348" s="43"/>
    </row>
    <row r="4349" spans="1:14" x14ac:dyDescent="0.25">
      <c r="A4349" s="39"/>
      <c r="B4349" s="40"/>
      <c r="D4349" s="26"/>
      <c r="E4349" s="27"/>
      <c r="H4349" s="41"/>
      <c r="I4349" s="29"/>
      <c r="M4349" s="37"/>
      <c r="N4349" s="43"/>
    </row>
    <row r="4350" spans="1:14" x14ac:dyDescent="0.25">
      <c r="A4350" s="39"/>
      <c r="B4350" s="40"/>
      <c r="D4350" s="26"/>
      <c r="E4350" s="27"/>
      <c r="H4350" s="41"/>
      <c r="I4350" s="29"/>
      <c r="M4350" s="37"/>
      <c r="N4350" s="43"/>
    </row>
    <row r="4351" spans="1:14" x14ac:dyDescent="0.25">
      <c r="A4351" s="39"/>
      <c r="B4351" s="40"/>
      <c r="D4351" s="26"/>
      <c r="E4351" s="27"/>
      <c r="H4351" s="41"/>
      <c r="I4351" s="29"/>
      <c r="M4351" s="37"/>
      <c r="N4351" s="43"/>
    </row>
    <row r="4352" spans="1:14" x14ac:dyDescent="0.25">
      <c r="A4352" s="39"/>
      <c r="B4352" s="40"/>
      <c r="D4352" s="26"/>
      <c r="E4352" s="27"/>
      <c r="H4352" s="41"/>
      <c r="I4352" s="29"/>
      <c r="M4352" s="37"/>
      <c r="N4352" s="43"/>
    </row>
    <row r="4353" spans="1:14" x14ac:dyDescent="0.25">
      <c r="A4353" s="39"/>
      <c r="B4353" s="40"/>
      <c r="D4353" s="26"/>
      <c r="E4353" s="27"/>
      <c r="H4353" s="41"/>
      <c r="I4353" s="29"/>
      <c r="M4353" s="37"/>
      <c r="N4353" s="43"/>
    </row>
    <row r="4354" spans="1:14" x14ac:dyDescent="0.25">
      <c r="A4354" s="39"/>
      <c r="B4354" s="40"/>
      <c r="D4354" s="26"/>
      <c r="E4354" s="27"/>
      <c r="H4354" s="41"/>
      <c r="I4354" s="29"/>
      <c r="M4354" s="37"/>
      <c r="N4354" s="43"/>
    </row>
    <row r="4355" spans="1:14" x14ac:dyDescent="0.25">
      <c r="A4355" s="39"/>
      <c r="B4355" s="40"/>
      <c r="D4355" s="26"/>
      <c r="E4355" s="27"/>
      <c r="H4355" s="41"/>
      <c r="I4355" s="29"/>
      <c r="M4355" s="37"/>
      <c r="N4355" s="43"/>
    </row>
    <row r="4356" spans="1:14" x14ac:dyDescent="0.25">
      <c r="A4356" s="39"/>
      <c r="B4356" s="40"/>
      <c r="D4356" s="26"/>
      <c r="E4356" s="27"/>
      <c r="H4356" s="41"/>
      <c r="I4356" s="29"/>
      <c r="M4356" s="37"/>
      <c r="N4356" s="43"/>
    </row>
    <row r="4357" spans="1:14" x14ac:dyDescent="0.25">
      <c r="A4357" s="39"/>
      <c r="B4357" s="40"/>
      <c r="D4357" s="26"/>
      <c r="E4357" s="27"/>
      <c r="H4357" s="41"/>
      <c r="I4357" s="29"/>
      <c r="M4357" s="37"/>
      <c r="N4357" s="43"/>
    </row>
    <row r="4358" spans="1:14" x14ac:dyDescent="0.25">
      <c r="A4358" s="39"/>
      <c r="B4358" s="40"/>
      <c r="D4358" s="26"/>
      <c r="E4358" s="27"/>
      <c r="H4358" s="41"/>
      <c r="I4358" s="29"/>
      <c r="M4358" s="37"/>
      <c r="N4358" s="43"/>
    </row>
    <row r="4359" spans="1:14" x14ac:dyDescent="0.25">
      <c r="A4359" s="39"/>
      <c r="B4359" s="40"/>
      <c r="D4359" s="26"/>
      <c r="E4359" s="27"/>
      <c r="H4359" s="41"/>
      <c r="I4359" s="29"/>
      <c r="M4359" s="37"/>
      <c r="N4359" s="43"/>
    </row>
    <row r="4360" spans="1:14" x14ac:dyDescent="0.25">
      <c r="A4360" s="39"/>
      <c r="B4360" s="40"/>
      <c r="D4360" s="26"/>
      <c r="E4360" s="27"/>
      <c r="H4360" s="41"/>
      <c r="I4360" s="29"/>
      <c r="M4360" s="37"/>
      <c r="N4360" s="43"/>
    </row>
    <row r="4361" spans="1:14" x14ac:dyDescent="0.25">
      <c r="A4361" s="39"/>
      <c r="B4361" s="40"/>
      <c r="D4361" s="26"/>
      <c r="E4361" s="27"/>
      <c r="H4361" s="41"/>
      <c r="I4361" s="29"/>
      <c r="M4361" s="37"/>
      <c r="N4361" s="43"/>
    </row>
    <row r="4362" spans="1:14" x14ac:dyDescent="0.25">
      <c r="A4362" s="39"/>
      <c r="B4362" s="40"/>
      <c r="D4362" s="26"/>
      <c r="E4362" s="27"/>
      <c r="H4362" s="41"/>
      <c r="I4362" s="29"/>
      <c r="M4362" s="37"/>
      <c r="N4362" s="43"/>
    </row>
    <row r="4363" spans="1:14" x14ac:dyDescent="0.25">
      <c r="A4363" s="39"/>
      <c r="B4363" s="40"/>
      <c r="D4363" s="26"/>
      <c r="E4363" s="27"/>
      <c r="H4363" s="41"/>
      <c r="I4363" s="29"/>
      <c r="M4363" s="37"/>
      <c r="N4363" s="43"/>
    </row>
    <row r="4364" spans="1:14" x14ac:dyDescent="0.25">
      <c r="A4364" s="39"/>
      <c r="B4364" s="40"/>
      <c r="D4364" s="26"/>
      <c r="E4364" s="27"/>
      <c r="H4364" s="41"/>
      <c r="I4364" s="29"/>
      <c r="M4364" s="37"/>
      <c r="N4364" s="43"/>
    </row>
    <row r="4365" spans="1:14" x14ac:dyDescent="0.25">
      <c r="A4365" s="39"/>
      <c r="B4365" s="40"/>
      <c r="D4365" s="26"/>
      <c r="E4365" s="27"/>
      <c r="H4365" s="41"/>
      <c r="I4365" s="29"/>
      <c r="M4365" s="37"/>
      <c r="N4365" s="43"/>
    </row>
    <row r="4366" spans="1:14" x14ac:dyDescent="0.25">
      <c r="A4366" s="39"/>
      <c r="B4366" s="40"/>
      <c r="D4366" s="26"/>
      <c r="E4366" s="27"/>
      <c r="H4366" s="41"/>
      <c r="I4366" s="29"/>
      <c r="M4366" s="37"/>
      <c r="N4366" s="43"/>
    </row>
    <row r="4367" spans="1:14" x14ac:dyDescent="0.25">
      <c r="A4367" s="39"/>
      <c r="B4367" s="40"/>
      <c r="D4367" s="26"/>
      <c r="E4367" s="27"/>
      <c r="H4367" s="41"/>
      <c r="I4367" s="29"/>
      <c r="M4367" s="37"/>
      <c r="N4367" s="43"/>
    </row>
    <row r="4368" spans="1:14" x14ac:dyDescent="0.25">
      <c r="A4368" s="39"/>
      <c r="B4368" s="40"/>
      <c r="D4368" s="26"/>
      <c r="E4368" s="27"/>
      <c r="H4368" s="41"/>
      <c r="I4368" s="29"/>
      <c r="M4368" s="37"/>
      <c r="N4368" s="43"/>
    </row>
    <row r="4369" spans="1:14" x14ac:dyDescent="0.25">
      <c r="A4369" s="39"/>
      <c r="B4369" s="40"/>
      <c r="D4369" s="26"/>
      <c r="E4369" s="27"/>
      <c r="H4369" s="41"/>
      <c r="I4369" s="29"/>
      <c r="M4369" s="37"/>
      <c r="N4369" s="43"/>
    </row>
    <row r="4370" spans="1:14" x14ac:dyDescent="0.25">
      <c r="A4370" s="39"/>
      <c r="B4370" s="40"/>
      <c r="D4370" s="26"/>
      <c r="E4370" s="27"/>
      <c r="H4370" s="41"/>
      <c r="I4370" s="29"/>
      <c r="M4370" s="37"/>
      <c r="N4370" s="43"/>
    </row>
    <row r="4371" spans="1:14" x14ac:dyDescent="0.25">
      <c r="A4371" s="39"/>
      <c r="B4371" s="40"/>
      <c r="D4371" s="26"/>
      <c r="E4371" s="27"/>
      <c r="H4371" s="41"/>
      <c r="I4371" s="29"/>
      <c r="M4371" s="37"/>
      <c r="N4371" s="43"/>
    </row>
    <row r="4372" spans="1:14" x14ac:dyDescent="0.25">
      <c r="A4372" s="39"/>
      <c r="B4372" s="40"/>
      <c r="D4372" s="26"/>
      <c r="E4372" s="27"/>
      <c r="H4372" s="41"/>
      <c r="I4372" s="29"/>
      <c r="M4372" s="37"/>
      <c r="N4372" s="43"/>
    </row>
    <row r="4373" spans="1:14" x14ac:dyDescent="0.25">
      <c r="A4373" s="39"/>
      <c r="B4373" s="40"/>
      <c r="D4373" s="26"/>
      <c r="E4373" s="27"/>
      <c r="H4373" s="41"/>
      <c r="I4373" s="29"/>
      <c r="M4373" s="37"/>
      <c r="N4373" s="43"/>
    </row>
    <row r="4374" spans="1:14" x14ac:dyDescent="0.25">
      <c r="A4374" s="39"/>
      <c r="B4374" s="40"/>
      <c r="D4374" s="26"/>
      <c r="E4374" s="27"/>
      <c r="H4374" s="41"/>
      <c r="I4374" s="29"/>
      <c r="M4374" s="37"/>
      <c r="N4374" s="43"/>
    </row>
    <row r="4375" spans="1:14" x14ac:dyDescent="0.25">
      <c r="A4375" s="39"/>
      <c r="B4375" s="40"/>
      <c r="D4375" s="26"/>
      <c r="E4375" s="27"/>
      <c r="H4375" s="41"/>
      <c r="I4375" s="29"/>
      <c r="M4375" s="37"/>
      <c r="N4375" s="43"/>
    </row>
    <row r="4376" spans="1:14" x14ac:dyDescent="0.25">
      <c r="A4376" s="39"/>
      <c r="B4376" s="40"/>
      <c r="D4376" s="26"/>
      <c r="E4376" s="27"/>
      <c r="H4376" s="41"/>
      <c r="I4376" s="29"/>
      <c r="M4376" s="37"/>
      <c r="N4376" s="43"/>
    </row>
    <row r="4377" spans="1:14" x14ac:dyDescent="0.25">
      <c r="A4377" s="39"/>
      <c r="B4377" s="40"/>
      <c r="D4377" s="26"/>
      <c r="E4377" s="27"/>
      <c r="H4377" s="41"/>
      <c r="I4377" s="29"/>
      <c r="M4377" s="37"/>
      <c r="N4377" s="43"/>
    </row>
    <row r="4378" spans="1:14" x14ac:dyDescent="0.25">
      <c r="A4378" s="39"/>
      <c r="B4378" s="40"/>
      <c r="D4378" s="26"/>
      <c r="E4378" s="27"/>
      <c r="H4378" s="41"/>
      <c r="I4378" s="29"/>
      <c r="M4378" s="37"/>
      <c r="N4378" s="43"/>
    </row>
    <row r="4379" spans="1:14" x14ac:dyDescent="0.25">
      <c r="A4379" s="39"/>
      <c r="B4379" s="40"/>
      <c r="D4379" s="26"/>
      <c r="E4379" s="27"/>
      <c r="H4379" s="41"/>
      <c r="I4379" s="29"/>
      <c r="M4379" s="37"/>
      <c r="N4379" s="43"/>
    </row>
    <row r="4380" spans="1:14" x14ac:dyDescent="0.25">
      <c r="A4380" s="39"/>
      <c r="B4380" s="40"/>
      <c r="D4380" s="26"/>
      <c r="E4380" s="27"/>
      <c r="H4380" s="41"/>
      <c r="I4380" s="29"/>
      <c r="M4380" s="37"/>
      <c r="N4380" s="43"/>
    </row>
    <row r="4381" spans="1:14" x14ac:dyDescent="0.25">
      <c r="A4381" s="39"/>
      <c r="B4381" s="40"/>
      <c r="D4381" s="26"/>
      <c r="E4381" s="27"/>
      <c r="H4381" s="41"/>
      <c r="I4381" s="29"/>
      <c r="M4381" s="37"/>
      <c r="N4381" s="43"/>
    </row>
    <row r="4382" spans="1:14" x14ac:dyDescent="0.25">
      <c r="A4382" s="39"/>
      <c r="B4382" s="40"/>
      <c r="D4382" s="26"/>
      <c r="E4382" s="27"/>
      <c r="H4382" s="41"/>
      <c r="I4382" s="29"/>
      <c r="M4382" s="37"/>
      <c r="N4382" s="43"/>
    </row>
    <row r="4383" spans="1:14" x14ac:dyDescent="0.25">
      <c r="A4383" s="39"/>
      <c r="B4383" s="40"/>
      <c r="D4383" s="26"/>
      <c r="E4383" s="27"/>
      <c r="H4383" s="41"/>
      <c r="I4383" s="29"/>
      <c r="M4383" s="37"/>
      <c r="N4383" s="43"/>
    </row>
    <row r="4384" spans="1:14" x14ac:dyDescent="0.25">
      <c r="A4384" s="39"/>
      <c r="B4384" s="40"/>
      <c r="D4384" s="26"/>
      <c r="E4384" s="27"/>
      <c r="H4384" s="41"/>
      <c r="I4384" s="29"/>
      <c r="M4384" s="37"/>
      <c r="N4384" s="43"/>
    </row>
    <row r="4385" spans="1:14" x14ac:dyDescent="0.25">
      <c r="A4385" s="39"/>
      <c r="B4385" s="40"/>
      <c r="D4385" s="26"/>
      <c r="E4385" s="27"/>
      <c r="H4385" s="41"/>
      <c r="I4385" s="29"/>
      <c r="M4385" s="37"/>
      <c r="N4385" s="43"/>
    </row>
    <row r="4386" spans="1:14" x14ac:dyDescent="0.25">
      <c r="A4386" s="39"/>
      <c r="B4386" s="40"/>
      <c r="D4386" s="26"/>
      <c r="E4386" s="27"/>
      <c r="H4386" s="41"/>
      <c r="I4386" s="29"/>
      <c r="M4386" s="37"/>
      <c r="N4386" s="43"/>
    </row>
    <row r="4387" spans="1:14" x14ac:dyDescent="0.25">
      <c r="A4387" s="39"/>
      <c r="B4387" s="40"/>
      <c r="D4387" s="26"/>
      <c r="E4387" s="27"/>
      <c r="H4387" s="41"/>
      <c r="I4387" s="29"/>
      <c r="M4387" s="37"/>
      <c r="N4387" s="43"/>
    </row>
    <row r="4388" spans="1:14" x14ac:dyDescent="0.25">
      <c r="A4388" s="39"/>
      <c r="B4388" s="40"/>
      <c r="D4388" s="26"/>
      <c r="E4388" s="27"/>
      <c r="H4388" s="41"/>
      <c r="I4388" s="29"/>
      <c r="M4388" s="37"/>
      <c r="N4388" s="43"/>
    </row>
    <row r="4389" spans="1:14" x14ac:dyDescent="0.25">
      <c r="A4389" s="39"/>
      <c r="B4389" s="40"/>
      <c r="D4389" s="26"/>
      <c r="E4389" s="27"/>
      <c r="H4389" s="41"/>
      <c r="I4389" s="29"/>
      <c r="M4389" s="37"/>
      <c r="N4389" s="43"/>
    </row>
    <row r="4390" spans="1:14" x14ac:dyDescent="0.25">
      <c r="A4390" s="39"/>
      <c r="B4390" s="40"/>
      <c r="D4390" s="26"/>
      <c r="E4390" s="27"/>
      <c r="H4390" s="41"/>
      <c r="I4390" s="29"/>
      <c r="M4390" s="37"/>
      <c r="N4390" s="43"/>
    </row>
    <row r="4391" spans="1:14" x14ac:dyDescent="0.25">
      <c r="A4391" s="39"/>
      <c r="B4391" s="40"/>
      <c r="D4391" s="26"/>
      <c r="E4391" s="27"/>
      <c r="H4391" s="41"/>
      <c r="I4391" s="29"/>
      <c r="M4391" s="37"/>
      <c r="N4391" s="43"/>
    </row>
    <row r="4392" spans="1:14" x14ac:dyDescent="0.25">
      <c r="A4392" s="39"/>
      <c r="B4392" s="40"/>
      <c r="D4392" s="26"/>
      <c r="E4392" s="27"/>
      <c r="H4392" s="41"/>
      <c r="I4392" s="29"/>
      <c r="M4392" s="37"/>
      <c r="N4392" s="43"/>
    </row>
    <row r="4393" spans="1:14" x14ac:dyDescent="0.25">
      <c r="A4393" s="39"/>
      <c r="B4393" s="40"/>
      <c r="D4393" s="26"/>
      <c r="E4393" s="27"/>
      <c r="H4393" s="41"/>
      <c r="I4393" s="29"/>
      <c r="M4393" s="37"/>
      <c r="N4393" s="43"/>
    </row>
    <row r="4394" spans="1:14" x14ac:dyDescent="0.25">
      <c r="A4394" s="39"/>
      <c r="B4394" s="40"/>
      <c r="D4394" s="26"/>
      <c r="E4394" s="27"/>
      <c r="H4394" s="41"/>
      <c r="I4394" s="29"/>
      <c r="M4394" s="37"/>
      <c r="N4394" s="43"/>
    </row>
    <row r="4395" spans="1:14" x14ac:dyDescent="0.25">
      <c r="A4395" s="39"/>
      <c r="B4395" s="40"/>
      <c r="D4395" s="26"/>
      <c r="E4395" s="27"/>
      <c r="H4395" s="41"/>
      <c r="I4395" s="29"/>
      <c r="M4395" s="37"/>
      <c r="N4395" s="43"/>
    </row>
    <row r="4396" spans="1:14" x14ac:dyDescent="0.25">
      <c r="A4396" s="39"/>
      <c r="B4396" s="40"/>
      <c r="D4396" s="26"/>
      <c r="E4396" s="27"/>
      <c r="H4396" s="41"/>
      <c r="I4396" s="29"/>
      <c r="M4396" s="37"/>
      <c r="N4396" s="43"/>
    </row>
    <row r="4397" spans="1:14" x14ac:dyDescent="0.25">
      <c r="A4397" s="39"/>
      <c r="B4397" s="40"/>
      <c r="D4397" s="26"/>
      <c r="E4397" s="27"/>
      <c r="H4397" s="41"/>
      <c r="I4397" s="29"/>
      <c r="M4397" s="37"/>
      <c r="N4397" s="43"/>
    </row>
    <row r="4398" spans="1:14" x14ac:dyDescent="0.25">
      <c r="A4398" s="39"/>
      <c r="B4398" s="40"/>
      <c r="D4398" s="26"/>
      <c r="E4398" s="27"/>
      <c r="H4398" s="41"/>
      <c r="I4398" s="29"/>
      <c r="M4398" s="37"/>
      <c r="N4398" s="43"/>
    </row>
    <row r="4399" spans="1:14" x14ac:dyDescent="0.25">
      <c r="A4399" s="39"/>
      <c r="B4399" s="40"/>
      <c r="D4399" s="26"/>
      <c r="E4399" s="27"/>
      <c r="H4399" s="41"/>
      <c r="I4399" s="29"/>
      <c r="M4399" s="37"/>
      <c r="N4399" s="43"/>
    </row>
    <row r="4400" spans="1:14" x14ac:dyDescent="0.25">
      <c r="A4400" s="39"/>
      <c r="B4400" s="40"/>
      <c r="D4400" s="26"/>
      <c r="E4400" s="27"/>
      <c r="H4400" s="41"/>
      <c r="I4400" s="29"/>
      <c r="M4400" s="37"/>
      <c r="N4400" s="43"/>
    </row>
    <row r="4401" spans="1:14" x14ac:dyDescent="0.25">
      <c r="A4401" s="39"/>
      <c r="B4401" s="40"/>
      <c r="D4401" s="26"/>
      <c r="E4401" s="27"/>
      <c r="H4401" s="41"/>
      <c r="I4401" s="29"/>
      <c r="M4401" s="37"/>
      <c r="N4401" s="43"/>
    </row>
    <row r="4402" spans="1:14" x14ac:dyDescent="0.25">
      <c r="A4402" s="39"/>
      <c r="B4402" s="40"/>
      <c r="D4402" s="26"/>
      <c r="E4402" s="27"/>
      <c r="H4402" s="41"/>
      <c r="I4402" s="29"/>
      <c r="M4402" s="37"/>
      <c r="N4402" s="43"/>
    </row>
    <row r="4403" spans="1:14" x14ac:dyDescent="0.25">
      <c r="A4403" s="39"/>
      <c r="B4403" s="40"/>
      <c r="D4403" s="26"/>
      <c r="E4403" s="27"/>
      <c r="H4403" s="41"/>
      <c r="I4403" s="29"/>
      <c r="M4403" s="37"/>
      <c r="N4403" s="43"/>
    </row>
    <row r="4404" spans="1:14" x14ac:dyDescent="0.25">
      <c r="A4404" s="39"/>
      <c r="B4404" s="40"/>
      <c r="D4404" s="26"/>
      <c r="E4404" s="27"/>
      <c r="H4404" s="41"/>
      <c r="I4404" s="29"/>
      <c r="M4404" s="37"/>
      <c r="N4404" s="43"/>
    </row>
    <row r="4405" spans="1:14" x14ac:dyDescent="0.25">
      <c r="A4405" s="39"/>
      <c r="B4405" s="40"/>
      <c r="D4405" s="26"/>
      <c r="E4405" s="27"/>
      <c r="H4405" s="41"/>
      <c r="I4405" s="29"/>
      <c r="M4405" s="37"/>
      <c r="N4405" s="43"/>
    </row>
    <row r="4406" spans="1:14" x14ac:dyDescent="0.25">
      <c r="A4406" s="39"/>
      <c r="B4406" s="40"/>
      <c r="D4406" s="26"/>
      <c r="E4406" s="27"/>
      <c r="H4406" s="41"/>
      <c r="I4406" s="29"/>
      <c r="M4406" s="37"/>
      <c r="N4406" s="43"/>
    </row>
    <row r="4407" spans="1:14" x14ac:dyDescent="0.25">
      <c r="A4407" s="39"/>
      <c r="B4407" s="40"/>
      <c r="D4407" s="26"/>
      <c r="E4407" s="27"/>
      <c r="H4407" s="41"/>
      <c r="I4407" s="29"/>
      <c r="M4407" s="37"/>
      <c r="N4407" s="43"/>
    </row>
    <row r="4408" spans="1:14" x14ac:dyDescent="0.25">
      <c r="A4408" s="39"/>
      <c r="B4408" s="40"/>
      <c r="D4408" s="26"/>
      <c r="E4408" s="27"/>
      <c r="H4408" s="41"/>
      <c r="I4408" s="29"/>
      <c r="M4408" s="37"/>
      <c r="N4408" s="43"/>
    </row>
    <row r="4409" spans="1:14" x14ac:dyDescent="0.25">
      <c r="A4409" s="39"/>
      <c r="B4409" s="40"/>
      <c r="D4409" s="26"/>
      <c r="E4409" s="27"/>
      <c r="H4409" s="41"/>
      <c r="I4409" s="29"/>
      <c r="M4409" s="37"/>
      <c r="N4409" s="43"/>
    </row>
    <row r="4410" spans="1:14" x14ac:dyDescent="0.25">
      <c r="A4410" s="39"/>
      <c r="B4410" s="40"/>
      <c r="D4410" s="26"/>
      <c r="E4410" s="27"/>
      <c r="H4410" s="41"/>
      <c r="I4410" s="29"/>
      <c r="M4410" s="37"/>
      <c r="N4410" s="43"/>
    </row>
    <row r="4411" spans="1:14" x14ac:dyDescent="0.25">
      <c r="A4411" s="39"/>
      <c r="B4411" s="40"/>
      <c r="D4411" s="26"/>
      <c r="E4411" s="27"/>
      <c r="H4411" s="41"/>
      <c r="I4411" s="29"/>
      <c r="M4411" s="37"/>
      <c r="N4411" s="43"/>
    </row>
    <row r="4412" spans="1:14" x14ac:dyDescent="0.25">
      <c r="A4412" s="39"/>
      <c r="B4412" s="40"/>
      <c r="D4412" s="26"/>
      <c r="E4412" s="27"/>
      <c r="H4412" s="41"/>
      <c r="I4412" s="29"/>
      <c r="M4412" s="37"/>
      <c r="N4412" s="43"/>
    </row>
    <row r="4413" spans="1:14" x14ac:dyDescent="0.25">
      <c r="A4413" s="39"/>
      <c r="B4413" s="40"/>
      <c r="D4413" s="26"/>
      <c r="E4413" s="27"/>
      <c r="H4413" s="41"/>
      <c r="I4413" s="29"/>
      <c r="M4413" s="37"/>
      <c r="N4413" s="43"/>
    </row>
    <row r="4414" spans="1:14" x14ac:dyDescent="0.25">
      <c r="A4414" s="39"/>
      <c r="B4414" s="40"/>
      <c r="D4414" s="26"/>
      <c r="E4414" s="27"/>
      <c r="H4414" s="41"/>
      <c r="I4414" s="29"/>
      <c r="M4414" s="37"/>
      <c r="N4414" s="43"/>
    </row>
    <row r="4415" spans="1:14" x14ac:dyDescent="0.25">
      <c r="A4415" s="39"/>
      <c r="B4415" s="40"/>
      <c r="D4415" s="26"/>
      <c r="E4415" s="27"/>
      <c r="H4415" s="41"/>
      <c r="I4415" s="29"/>
      <c r="M4415" s="37"/>
      <c r="N4415" s="43"/>
    </row>
    <row r="4416" spans="1:14" x14ac:dyDescent="0.25">
      <c r="A4416" s="39"/>
      <c r="B4416" s="40"/>
      <c r="D4416" s="26"/>
      <c r="E4416" s="27"/>
      <c r="H4416" s="41"/>
      <c r="I4416" s="29"/>
      <c r="M4416" s="37"/>
      <c r="N4416" s="43"/>
    </row>
    <row r="4417" spans="1:14" x14ac:dyDescent="0.25">
      <c r="A4417" s="39"/>
      <c r="B4417" s="40"/>
      <c r="D4417" s="26"/>
      <c r="E4417" s="27"/>
      <c r="H4417" s="41"/>
      <c r="I4417" s="29"/>
      <c r="M4417" s="37"/>
      <c r="N4417" s="43"/>
    </row>
    <row r="4418" spans="1:14" x14ac:dyDescent="0.25">
      <c r="A4418" s="39"/>
      <c r="B4418" s="40"/>
      <c r="D4418" s="26"/>
      <c r="E4418" s="27"/>
      <c r="H4418" s="41"/>
      <c r="I4418" s="29"/>
      <c r="M4418" s="37"/>
      <c r="N4418" s="43"/>
    </row>
    <row r="4419" spans="1:14" x14ac:dyDescent="0.25">
      <c r="A4419" s="39"/>
      <c r="B4419" s="40"/>
      <c r="D4419" s="26"/>
      <c r="E4419" s="27"/>
      <c r="H4419" s="41"/>
      <c r="I4419" s="29"/>
      <c r="M4419" s="37"/>
      <c r="N4419" s="43"/>
    </row>
    <row r="4420" spans="1:14" x14ac:dyDescent="0.25">
      <c r="A4420" s="39"/>
      <c r="B4420" s="40"/>
      <c r="D4420" s="26"/>
      <c r="E4420" s="27"/>
      <c r="H4420" s="41"/>
      <c r="I4420" s="29"/>
      <c r="M4420" s="37"/>
      <c r="N4420" s="43"/>
    </row>
    <row r="4421" spans="1:14" x14ac:dyDescent="0.25">
      <c r="A4421" s="39"/>
      <c r="B4421" s="40"/>
      <c r="D4421" s="26"/>
      <c r="E4421" s="27"/>
      <c r="H4421" s="41"/>
      <c r="I4421" s="29"/>
      <c r="M4421" s="37"/>
      <c r="N4421" s="43"/>
    </row>
    <row r="4422" spans="1:14" x14ac:dyDescent="0.25">
      <c r="A4422" s="39"/>
      <c r="B4422" s="40"/>
      <c r="D4422" s="26"/>
      <c r="E4422" s="27"/>
      <c r="H4422" s="41"/>
      <c r="I4422" s="29"/>
      <c r="M4422" s="37"/>
      <c r="N4422" s="43"/>
    </row>
    <row r="4423" spans="1:14" x14ac:dyDescent="0.25">
      <c r="A4423" s="39"/>
      <c r="B4423" s="40"/>
      <c r="D4423" s="26"/>
      <c r="E4423" s="27"/>
      <c r="H4423" s="41"/>
      <c r="I4423" s="29"/>
      <c r="M4423" s="37"/>
      <c r="N4423" s="43"/>
    </row>
    <row r="4424" spans="1:14" x14ac:dyDescent="0.25">
      <c r="A4424" s="39"/>
      <c r="B4424" s="40"/>
      <c r="D4424" s="26"/>
      <c r="E4424" s="27"/>
      <c r="H4424" s="41"/>
      <c r="I4424" s="29"/>
      <c r="M4424" s="37"/>
      <c r="N4424" s="43"/>
    </row>
    <row r="4425" spans="1:14" x14ac:dyDescent="0.25">
      <c r="A4425" s="39"/>
      <c r="B4425" s="40"/>
      <c r="D4425" s="26"/>
      <c r="E4425" s="27"/>
      <c r="H4425" s="41"/>
      <c r="I4425" s="29"/>
      <c r="M4425" s="37"/>
      <c r="N4425" s="43"/>
    </row>
    <row r="4426" spans="1:14" x14ac:dyDescent="0.25">
      <c r="A4426" s="39"/>
      <c r="B4426" s="40"/>
      <c r="D4426" s="26"/>
      <c r="E4426" s="27"/>
      <c r="H4426" s="41"/>
      <c r="I4426" s="29"/>
      <c r="M4426" s="37"/>
      <c r="N4426" s="43"/>
    </row>
    <row r="4427" spans="1:14" x14ac:dyDescent="0.25">
      <c r="A4427" s="39"/>
      <c r="B4427" s="40"/>
      <c r="D4427" s="26"/>
      <c r="E4427" s="27"/>
      <c r="H4427" s="41"/>
      <c r="I4427" s="29"/>
      <c r="M4427" s="37"/>
      <c r="N4427" s="43"/>
    </row>
    <row r="4428" spans="1:14" x14ac:dyDescent="0.25">
      <c r="A4428" s="39"/>
      <c r="B4428" s="40"/>
      <c r="D4428" s="26"/>
      <c r="E4428" s="27"/>
      <c r="H4428" s="41"/>
      <c r="I4428" s="29"/>
      <c r="M4428" s="37"/>
      <c r="N4428" s="43"/>
    </row>
    <row r="4429" spans="1:14" x14ac:dyDescent="0.25">
      <c r="A4429" s="39"/>
      <c r="B4429" s="40"/>
      <c r="D4429" s="26"/>
      <c r="E4429" s="27"/>
      <c r="H4429" s="41"/>
      <c r="I4429" s="29"/>
      <c r="M4429" s="37"/>
      <c r="N4429" s="43"/>
    </row>
    <row r="4430" spans="1:14" x14ac:dyDescent="0.25">
      <c r="A4430" s="39"/>
      <c r="B4430" s="40"/>
      <c r="D4430" s="26"/>
      <c r="E4430" s="27"/>
      <c r="H4430" s="41"/>
      <c r="I4430" s="29"/>
      <c r="M4430" s="37"/>
      <c r="N4430" s="43"/>
    </row>
    <row r="4431" spans="1:14" x14ac:dyDescent="0.25">
      <c r="A4431" s="39"/>
      <c r="B4431" s="40"/>
      <c r="D4431" s="26"/>
      <c r="E4431" s="27"/>
      <c r="H4431" s="41"/>
      <c r="I4431" s="29"/>
      <c r="M4431" s="37"/>
      <c r="N4431" s="43"/>
    </row>
    <row r="4432" spans="1:14" x14ac:dyDescent="0.25">
      <c r="A4432" s="39"/>
      <c r="B4432" s="40"/>
      <c r="D4432" s="26"/>
      <c r="E4432" s="27"/>
      <c r="H4432" s="41"/>
      <c r="I4432" s="29"/>
      <c r="M4432" s="37"/>
      <c r="N4432" s="43"/>
    </row>
    <row r="4433" spans="1:14" x14ac:dyDescent="0.25">
      <c r="A4433" s="39"/>
      <c r="B4433" s="40"/>
      <c r="D4433" s="26"/>
      <c r="E4433" s="27"/>
      <c r="H4433" s="41"/>
      <c r="I4433" s="29"/>
      <c r="M4433" s="37"/>
      <c r="N4433" s="43"/>
    </row>
    <row r="4434" spans="1:14" x14ac:dyDescent="0.25">
      <c r="A4434" s="39"/>
      <c r="B4434" s="40"/>
      <c r="D4434" s="26"/>
      <c r="E4434" s="27"/>
      <c r="H4434" s="41"/>
      <c r="I4434" s="29"/>
      <c r="M4434" s="37"/>
      <c r="N4434" s="43"/>
    </row>
    <row r="4435" spans="1:14" x14ac:dyDescent="0.25">
      <c r="A4435" s="39"/>
      <c r="B4435" s="40"/>
      <c r="D4435" s="26"/>
      <c r="E4435" s="27"/>
      <c r="H4435" s="41"/>
      <c r="I4435" s="29"/>
      <c r="M4435" s="37"/>
      <c r="N4435" s="43"/>
    </row>
    <row r="4436" spans="1:14" x14ac:dyDescent="0.25">
      <c r="A4436" s="39"/>
      <c r="B4436" s="40"/>
      <c r="D4436" s="26"/>
      <c r="E4436" s="27"/>
      <c r="H4436" s="41"/>
      <c r="I4436" s="29"/>
      <c r="M4436" s="37"/>
      <c r="N4436" s="43"/>
    </row>
    <row r="4437" spans="1:14" x14ac:dyDescent="0.25">
      <c r="A4437" s="39"/>
      <c r="B4437" s="40"/>
      <c r="D4437" s="26"/>
      <c r="E4437" s="27"/>
      <c r="H4437" s="41"/>
      <c r="I4437" s="29"/>
      <c r="M4437" s="37"/>
      <c r="N4437" s="43"/>
    </row>
    <row r="4438" spans="1:14" x14ac:dyDescent="0.25">
      <c r="A4438" s="39"/>
      <c r="B4438" s="40"/>
      <c r="D4438" s="26"/>
      <c r="E4438" s="27"/>
      <c r="H4438" s="41"/>
      <c r="I4438" s="29"/>
      <c r="M4438" s="37"/>
      <c r="N4438" s="43"/>
    </row>
    <row r="4439" spans="1:14" x14ac:dyDescent="0.25">
      <c r="A4439" s="39"/>
      <c r="B4439" s="40"/>
      <c r="D4439" s="26"/>
      <c r="E4439" s="27"/>
      <c r="H4439" s="41"/>
      <c r="I4439" s="29"/>
      <c r="M4439" s="37"/>
      <c r="N4439" s="43"/>
    </row>
    <row r="4440" spans="1:14" x14ac:dyDescent="0.25">
      <c r="A4440" s="39"/>
      <c r="B4440" s="40"/>
      <c r="D4440" s="26"/>
      <c r="E4440" s="27"/>
      <c r="H4440" s="41"/>
      <c r="I4440" s="29"/>
      <c r="M4440" s="37"/>
      <c r="N4440" s="43"/>
    </row>
    <row r="4441" spans="1:14" x14ac:dyDescent="0.25">
      <c r="A4441" s="39"/>
      <c r="B4441" s="40"/>
      <c r="D4441" s="26"/>
      <c r="E4441" s="27"/>
      <c r="H4441" s="41"/>
      <c r="I4441" s="29"/>
      <c r="M4441" s="37"/>
      <c r="N4441" s="43"/>
    </row>
    <row r="4442" spans="1:14" x14ac:dyDescent="0.25">
      <c r="A4442" s="39"/>
      <c r="B4442" s="40"/>
      <c r="D4442" s="26"/>
      <c r="E4442" s="27"/>
      <c r="H4442" s="41"/>
      <c r="I4442" s="29"/>
      <c r="M4442" s="37"/>
      <c r="N4442" s="43"/>
    </row>
    <row r="4443" spans="1:14" x14ac:dyDescent="0.25">
      <c r="A4443" s="39"/>
      <c r="B4443" s="40"/>
      <c r="D4443" s="26"/>
      <c r="E4443" s="27"/>
      <c r="H4443" s="41"/>
      <c r="I4443" s="29"/>
      <c r="M4443" s="37"/>
      <c r="N4443" s="43"/>
    </row>
    <row r="4444" spans="1:14" x14ac:dyDescent="0.25">
      <c r="A4444" s="39"/>
      <c r="B4444" s="40"/>
      <c r="D4444" s="26"/>
      <c r="E4444" s="27"/>
      <c r="H4444" s="41"/>
      <c r="I4444" s="29"/>
      <c r="M4444" s="37"/>
      <c r="N4444" s="43"/>
    </row>
    <row r="4445" spans="1:14" x14ac:dyDescent="0.25">
      <c r="A4445" s="39"/>
      <c r="B4445" s="40"/>
      <c r="D4445" s="26"/>
      <c r="E4445" s="27"/>
      <c r="H4445" s="41"/>
      <c r="I4445" s="29"/>
      <c r="M4445" s="37"/>
      <c r="N4445" s="43"/>
    </row>
    <row r="4446" spans="1:14" x14ac:dyDescent="0.25">
      <c r="A4446" s="39"/>
      <c r="B4446" s="40"/>
      <c r="D4446" s="26"/>
      <c r="E4446" s="27"/>
      <c r="H4446" s="41"/>
      <c r="I4446" s="29"/>
      <c r="M4446" s="37"/>
      <c r="N4446" s="43"/>
    </row>
    <row r="4447" spans="1:14" x14ac:dyDescent="0.25">
      <c r="A4447" s="39"/>
      <c r="B4447" s="40"/>
      <c r="D4447" s="26"/>
      <c r="E4447" s="27"/>
      <c r="H4447" s="41"/>
      <c r="I4447" s="29"/>
      <c r="M4447" s="37"/>
      <c r="N4447" s="43"/>
    </row>
    <row r="4448" spans="1:14" x14ac:dyDescent="0.25">
      <c r="A4448" s="39"/>
      <c r="B4448" s="40"/>
      <c r="D4448" s="26"/>
      <c r="E4448" s="27"/>
      <c r="H4448" s="41"/>
      <c r="I4448" s="29"/>
      <c r="M4448" s="37"/>
      <c r="N4448" s="43"/>
    </row>
    <row r="4449" spans="1:14" x14ac:dyDescent="0.25">
      <c r="A4449" s="39"/>
      <c r="B4449" s="40"/>
      <c r="D4449" s="26"/>
      <c r="E4449" s="27"/>
      <c r="H4449" s="41"/>
      <c r="I4449" s="29"/>
      <c r="M4449" s="37"/>
      <c r="N4449" s="43"/>
    </row>
    <row r="4450" spans="1:14" x14ac:dyDescent="0.25">
      <c r="A4450" s="39"/>
      <c r="B4450" s="40"/>
      <c r="D4450" s="26"/>
      <c r="E4450" s="27"/>
      <c r="H4450" s="41"/>
      <c r="I4450" s="29"/>
      <c r="M4450" s="37"/>
      <c r="N4450" s="43"/>
    </row>
    <row r="4451" spans="1:14" x14ac:dyDescent="0.25">
      <c r="A4451" s="39"/>
      <c r="B4451" s="40"/>
      <c r="D4451" s="26"/>
      <c r="E4451" s="27"/>
      <c r="H4451" s="41"/>
      <c r="I4451" s="29"/>
      <c r="M4451" s="37"/>
      <c r="N4451" s="43"/>
    </row>
    <row r="4452" spans="1:14" x14ac:dyDescent="0.25">
      <c r="A4452" s="39"/>
      <c r="B4452" s="40"/>
      <c r="D4452" s="26"/>
      <c r="E4452" s="27"/>
      <c r="H4452" s="41"/>
      <c r="I4452" s="29"/>
      <c r="M4452" s="37"/>
      <c r="N4452" s="43"/>
    </row>
    <row r="4453" spans="1:14" x14ac:dyDescent="0.25">
      <c r="A4453" s="39"/>
      <c r="B4453" s="40"/>
      <c r="D4453" s="26"/>
      <c r="E4453" s="27"/>
      <c r="H4453" s="41"/>
      <c r="I4453" s="29"/>
      <c r="M4453" s="37"/>
      <c r="N4453" s="43"/>
    </row>
    <row r="4454" spans="1:14" x14ac:dyDescent="0.25">
      <c r="A4454" s="39"/>
      <c r="B4454" s="40"/>
      <c r="D4454" s="26"/>
      <c r="E4454" s="27"/>
      <c r="H4454" s="41"/>
      <c r="I4454" s="29"/>
      <c r="M4454" s="37"/>
      <c r="N4454" s="43"/>
    </row>
    <row r="4455" spans="1:14" x14ac:dyDescent="0.25">
      <c r="A4455" s="39"/>
      <c r="B4455" s="40"/>
      <c r="D4455" s="26"/>
      <c r="E4455" s="27"/>
      <c r="H4455" s="41"/>
      <c r="I4455" s="29"/>
      <c r="M4455" s="37"/>
      <c r="N4455" s="43"/>
    </row>
    <row r="4456" spans="1:14" x14ac:dyDescent="0.25">
      <c r="A4456" s="39"/>
      <c r="B4456" s="40"/>
      <c r="D4456" s="26"/>
      <c r="E4456" s="27"/>
      <c r="H4456" s="41"/>
      <c r="I4456" s="29"/>
      <c r="M4456" s="37"/>
      <c r="N4456" s="43"/>
    </row>
    <row r="4457" spans="1:14" x14ac:dyDescent="0.25">
      <c r="A4457" s="39"/>
      <c r="B4457" s="40"/>
      <c r="D4457" s="26"/>
      <c r="E4457" s="27"/>
      <c r="H4457" s="41"/>
      <c r="I4457" s="29"/>
      <c r="M4457" s="37"/>
      <c r="N4457" s="43"/>
    </row>
    <row r="4458" spans="1:14" x14ac:dyDescent="0.25">
      <c r="A4458" s="39"/>
      <c r="B4458" s="40"/>
      <c r="D4458" s="26"/>
      <c r="E4458" s="27"/>
      <c r="H4458" s="41"/>
      <c r="I4458" s="29"/>
      <c r="M4458" s="37"/>
      <c r="N4458" s="43"/>
    </row>
    <row r="4459" spans="1:14" x14ac:dyDescent="0.25">
      <c r="A4459" s="39"/>
      <c r="B4459" s="40"/>
      <c r="D4459" s="26"/>
      <c r="E4459" s="27"/>
      <c r="H4459" s="41"/>
      <c r="I4459" s="29"/>
      <c r="M4459" s="37"/>
      <c r="N4459" s="43"/>
    </row>
    <row r="4460" spans="1:14" x14ac:dyDescent="0.25">
      <c r="A4460" s="39"/>
      <c r="B4460" s="40"/>
      <c r="D4460" s="26"/>
      <c r="E4460" s="27"/>
      <c r="H4460" s="41"/>
      <c r="I4460" s="29"/>
      <c r="M4460" s="37"/>
      <c r="N4460" s="43"/>
    </row>
    <row r="4461" spans="1:14" x14ac:dyDescent="0.25">
      <c r="A4461" s="39"/>
      <c r="B4461" s="40"/>
      <c r="D4461" s="26"/>
      <c r="E4461" s="27"/>
      <c r="H4461" s="41"/>
      <c r="I4461" s="29"/>
      <c r="M4461" s="37"/>
      <c r="N4461" s="43"/>
    </row>
    <row r="4462" spans="1:14" x14ac:dyDescent="0.25">
      <c r="A4462" s="39"/>
      <c r="B4462" s="40"/>
      <c r="D4462" s="26"/>
      <c r="E4462" s="27"/>
      <c r="H4462" s="41"/>
      <c r="I4462" s="29"/>
      <c r="M4462" s="37"/>
      <c r="N4462" s="43"/>
    </row>
    <row r="4463" spans="1:14" x14ac:dyDescent="0.25">
      <c r="A4463" s="39"/>
      <c r="B4463" s="40"/>
      <c r="D4463" s="26"/>
      <c r="E4463" s="27"/>
      <c r="H4463" s="41"/>
      <c r="I4463" s="29"/>
      <c r="M4463" s="37"/>
      <c r="N4463" s="43"/>
    </row>
    <row r="4464" spans="1:14" x14ac:dyDescent="0.25">
      <c r="A4464" s="39"/>
      <c r="B4464" s="40"/>
      <c r="D4464" s="26"/>
      <c r="E4464" s="27"/>
      <c r="H4464" s="41"/>
      <c r="I4464" s="29"/>
      <c r="M4464" s="37"/>
      <c r="N4464" s="43"/>
    </row>
    <row r="4465" spans="1:14" x14ac:dyDescent="0.25">
      <c r="A4465" s="39"/>
      <c r="B4465" s="40"/>
      <c r="D4465" s="26"/>
      <c r="E4465" s="27"/>
      <c r="H4465" s="41"/>
      <c r="I4465" s="29"/>
      <c r="M4465" s="37"/>
      <c r="N4465" s="43"/>
    </row>
    <row r="4466" spans="1:14" x14ac:dyDescent="0.25">
      <c r="A4466" s="39"/>
      <c r="B4466" s="40"/>
      <c r="D4466" s="26"/>
      <c r="E4466" s="27"/>
      <c r="H4466" s="41"/>
      <c r="I4466" s="29"/>
      <c r="M4466" s="37"/>
      <c r="N4466" s="43"/>
    </row>
    <row r="4467" spans="1:14" x14ac:dyDescent="0.25">
      <c r="A4467" s="39"/>
      <c r="B4467" s="40"/>
      <c r="D4467" s="26"/>
      <c r="E4467" s="27"/>
      <c r="H4467" s="41"/>
      <c r="I4467" s="29"/>
      <c r="M4467" s="37"/>
      <c r="N4467" s="43"/>
    </row>
    <row r="4468" spans="1:14" x14ac:dyDescent="0.25">
      <c r="A4468" s="39"/>
      <c r="B4468" s="40"/>
      <c r="D4468" s="26"/>
      <c r="E4468" s="27"/>
      <c r="H4468" s="41"/>
      <c r="I4468" s="29"/>
      <c r="M4468" s="37"/>
      <c r="N4468" s="43"/>
    </row>
    <row r="4469" spans="1:14" x14ac:dyDescent="0.25">
      <c r="A4469" s="39"/>
      <c r="B4469" s="40"/>
      <c r="D4469" s="26"/>
      <c r="E4469" s="27"/>
      <c r="H4469" s="41"/>
      <c r="I4469" s="29"/>
      <c r="M4469" s="37"/>
      <c r="N4469" s="43"/>
    </row>
    <row r="4470" spans="1:14" x14ac:dyDescent="0.25">
      <c r="A4470" s="39"/>
      <c r="B4470" s="40"/>
      <c r="D4470" s="26"/>
      <c r="E4470" s="27"/>
      <c r="H4470" s="41"/>
      <c r="I4470" s="29"/>
      <c r="M4470" s="37"/>
      <c r="N4470" s="43"/>
    </row>
    <row r="4471" spans="1:14" x14ac:dyDescent="0.25">
      <c r="A4471" s="39"/>
      <c r="B4471" s="40"/>
      <c r="D4471" s="26"/>
      <c r="E4471" s="27"/>
      <c r="H4471" s="41"/>
      <c r="I4471" s="29"/>
      <c r="M4471" s="37"/>
      <c r="N4471" s="43"/>
    </row>
    <row r="4472" spans="1:14" x14ac:dyDescent="0.25">
      <c r="A4472" s="39"/>
      <c r="B4472" s="40"/>
      <c r="D4472" s="26"/>
      <c r="E4472" s="27"/>
      <c r="H4472" s="41"/>
      <c r="I4472" s="29"/>
      <c r="M4472" s="37"/>
      <c r="N4472" s="43"/>
    </row>
    <row r="4473" spans="1:14" x14ac:dyDescent="0.25">
      <c r="A4473" s="39"/>
      <c r="B4473" s="40"/>
      <c r="D4473" s="26"/>
      <c r="E4473" s="27"/>
      <c r="H4473" s="41"/>
      <c r="I4473" s="29"/>
      <c r="M4473" s="37"/>
      <c r="N4473" s="43"/>
    </row>
    <row r="4474" spans="1:14" x14ac:dyDescent="0.25">
      <c r="A4474" s="39"/>
      <c r="B4474" s="40"/>
      <c r="D4474" s="26"/>
      <c r="E4474" s="27"/>
      <c r="H4474" s="41"/>
      <c r="I4474" s="29"/>
      <c r="M4474" s="37"/>
      <c r="N4474" s="43"/>
    </row>
    <row r="4475" spans="1:14" x14ac:dyDescent="0.25">
      <c r="A4475" s="39"/>
      <c r="B4475" s="40"/>
      <c r="D4475" s="26"/>
      <c r="E4475" s="27"/>
      <c r="H4475" s="41"/>
      <c r="I4475" s="29"/>
      <c r="M4475" s="37"/>
      <c r="N4475" s="43"/>
    </row>
    <row r="4476" spans="1:14" x14ac:dyDescent="0.25">
      <c r="A4476" s="39"/>
      <c r="B4476" s="40"/>
      <c r="D4476" s="26"/>
      <c r="E4476" s="27"/>
      <c r="H4476" s="41"/>
      <c r="I4476" s="29"/>
      <c r="M4476" s="37"/>
      <c r="N4476" s="43"/>
    </row>
    <row r="4477" spans="1:14" x14ac:dyDescent="0.25">
      <c r="A4477" s="39"/>
      <c r="B4477" s="40"/>
      <c r="D4477" s="26"/>
      <c r="E4477" s="27"/>
      <c r="H4477" s="41"/>
      <c r="I4477" s="29"/>
      <c r="M4477" s="37"/>
      <c r="N4477" s="43"/>
    </row>
    <row r="4478" spans="1:14" x14ac:dyDescent="0.25">
      <c r="A4478" s="39"/>
      <c r="B4478" s="40"/>
      <c r="D4478" s="26"/>
      <c r="E4478" s="27"/>
      <c r="H4478" s="41"/>
      <c r="I4478" s="29"/>
      <c r="M4478" s="37"/>
      <c r="N4478" s="43"/>
    </row>
    <row r="4479" spans="1:14" x14ac:dyDescent="0.25">
      <c r="A4479" s="39"/>
      <c r="B4479" s="40"/>
      <c r="D4479" s="26"/>
      <c r="E4479" s="27"/>
      <c r="H4479" s="41"/>
      <c r="I4479" s="29"/>
      <c r="M4479" s="37"/>
      <c r="N4479" s="43"/>
    </row>
    <row r="4480" spans="1:14" x14ac:dyDescent="0.25">
      <c r="A4480" s="39"/>
      <c r="B4480" s="40"/>
      <c r="D4480" s="26"/>
      <c r="E4480" s="27"/>
      <c r="H4480" s="41"/>
      <c r="I4480" s="29"/>
      <c r="M4480" s="37"/>
      <c r="N4480" s="43"/>
    </row>
    <row r="4481" spans="1:14" x14ac:dyDescent="0.25">
      <c r="A4481" s="39"/>
      <c r="B4481" s="40"/>
      <c r="D4481" s="26"/>
      <c r="E4481" s="27"/>
      <c r="H4481" s="41"/>
      <c r="I4481" s="29"/>
      <c r="M4481" s="37"/>
      <c r="N4481" s="43"/>
    </row>
    <row r="4482" spans="1:14" x14ac:dyDescent="0.25">
      <c r="A4482" s="39"/>
      <c r="B4482" s="40"/>
      <c r="D4482" s="26"/>
      <c r="E4482" s="27"/>
      <c r="H4482" s="41"/>
      <c r="I4482" s="29"/>
      <c r="M4482" s="37"/>
      <c r="N4482" s="43"/>
    </row>
    <row r="4483" spans="1:14" x14ac:dyDescent="0.25">
      <c r="A4483" s="39"/>
      <c r="B4483" s="40"/>
      <c r="D4483" s="26"/>
      <c r="E4483" s="27"/>
      <c r="H4483" s="41"/>
      <c r="I4483" s="29"/>
      <c r="M4483" s="37"/>
      <c r="N4483" s="43"/>
    </row>
    <row r="4484" spans="1:14" x14ac:dyDescent="0.25">
      <c r="A4484" s="39"/>
      <c r="B4484" s="40"/>
      <c r="D4484" s="26"/>
      <c r="E4484" s="27"/>
      <c r="H4484" s="41"/>
      <c r="I4484" s="29"/>
      <c r="M4484" s="37"/>
      <c r="N4484" s="43"/>
    </row>
    <row r="4485" spans="1:14" x14ac:dyDescent="0.25">
      <c r="A4485" s="39"/>
      <c r="B4485" s="40"/>
      <c r="D4485" s="26"/>
      <c r="E4485" s="27"/>
      <c r="H4485" s="41"/>
      <c r="I4485" s="29"/>
      <c r="M4485" s="37"/>
      <c r="N4485" s="43"/>
    </row>
    <row r="4486" spans="1:14" x14ac:dyDescent="0.25">
      <c r="A4486" s="39"/>
      <c r="B4486" s="40"/>
      <c r="D4486" s="26"/>
      <c r="E4486" s="27"/>
      <c r="H4486" s="41"/>
      <c r="I4486" s="29"/>
      <c r="M4486" s="37"/>
      <c r="N4486" s="43"/>
    </row>
    <row r="4487" spans="1:14" x14ac:dyDescent="0.25">
      <c r="A4487" s="39"/>
      <c r="B4487" s="40"/>
      <c r="D4487" s="26"/>
      <c r="E4487" s="27"/>
      <c r="H4487" s="41"/>
      <c r="I4487" s="29"/>
      <c r="M4487" s="37"/>
      <c r="N4487" s="43"/>
    </row>
    <row r="4488" spans="1:14" x14ac:dyDescent="0.25">
      <c r="A4488" s="39"/>
      <c r="B4488" s="40"/>
      <c r="D4488" s="26"/>
      <c r="E4488" s="27"/>
      <c r="H4488" s="41"/>
      <c r="I4488" s="29"/>
      <c r="M4488" s="37"/>
      <c r="N4488" s="43"/>
    </row>
    <row r="4489" spans="1:14" x14ac:dyDescent="0.25">
      <c r="A4489" s="39"/>
      <c r="B4489" s="40"/>
      <c r="D4489" s="26"/>
      <c r="E4489" s="27"/>
      <c r="H4489" s="41"/>
      <c r="I4489" s="29"/>
      <c r="M4489" s="37"/>
      <c r="N4489" s="43"/>
    </row>
    <row r="4490" spans="1:14" x14ac:dyDescent="0.25">
      <c r="A4490" s="39"/>
      <c r="B4490" s="40"/>
      <c r="D4490" s="26"/>
      <c r="E4490" s="27"/>
      <c r="H4490" s="41"/>
      <c r="I4490" s="29"/>
      <c r="M4490" s="37"/>
      <c r="N4490" s="43"/>
    </row>
    <row r="4491" spans="1:14" x14ac:dyDescent="0.25">
      <c r="A4491" s="39"/>
      <c r="B4491" s="40"/>
      <c r="D4491" s="26"/>
      <c r="E4491" s="27"/>
      <c r="H4491" s="41"/>
      <c r="I4491" s="29"/>
      <c r="M4491" s="37"/>
      <c r="N4491" s="43"/>
    </row>
    <row r="4492" spans="1:14" x14ac:dyDescent="0.25">
      <c r="A4492" s="39"/>
      <c r="B4492" s="40"/>
      <c r="D4492" s="26"/>
      <c r="E4492" s="27"/>
      <c r="H4492" s="41"/>
      <c r="I4492" s="29"/>
      <c r="M4492" s="37"/>
      <c r="N4492" s="43"/>
    </row>
    <row r="4493" spans="1:14" x14ac:dyDescent="0.25">
      <c r="A4493" s="39"/>
      <c r="B4493" s="40"/>
      <c r="D4493" s="26"/>
      <c r="E4493" s="27"/>
      <c r="H4493" s="41"/>
      <c r="I4493" s="29"/>
      <c r="M4493" s="37"/>
      <c r="N4493" s="43"/>
    </row>
    <row r="4494" spans="1:14" x14ac:dyDescent="0.25">
      <c r="A4494" s="39"/>
      <c r="B4494" s="40"/>
      <c r="D4494" s="26"/>
      <c r="E4494" s="27"/>
      <c r="H4494" s="41"/>
      <c r="I4494" s="29"/>
      <c r="M4494" s="37"/>
      <c r="N4494" s="43"/>
    </row>
    <row r="4495" spans="1:14" x14ac:dyDescent="0.25">
      <c r="A4495" s="39"/>
      <c r="B4495" s="40"/>
      <c r="D4495" s="26"/>
      <c r="E4495" s="27"/>
      <c r="H4495" s="41"/>
      <c r="I4495" s="29"/>
      <c r="M4495" s="37"/>
      <c r="N4495" s="43"/>
    </row>
    <row r="4496" spans="1:14" x14ac:dyDescent="0.25">
      <c r="A4496" s="39"/>
      <c r="B4496" s="40"/>
      <c r="D4496" s="26"/>
      <c r="E4496" s="27"/>
      <c r="H4496" s="41"/>
      <c r="I4496" s="29"/>
      <c r="M4496" s="37"/>
      <c r="N4496" s="43"/>
    </row>
    <row r="4497" spans="1:14" x14ac:dyDescent="0.25">
      <c r="A4497" s="39"/>
      <c r="B4497" s="40"/>
      <c r="D4497" s="26"/>
      <c r="E4497" s="27"/>
      <c r="H4497" s="41"/>
      <c r="I4497" s="29"/>
      <c r="M4497" s="37"/>
      <c r="N4497" s="43"/>
    </row>
    <row r="4498" spans="1:14" x14ac:dyDescent="0.25">
      <c r="A4498" s="39"/>
      <c r="B4498" s="40"/>
      <c r="D4498" s="26"/>
      <c r="E4498" s="27"/>
      <c r="H4498" s="41"/>
      <c r="I4498" s="29"/>
      <c r="M4498" s="37"/>
      <c r="N4498" s="43"/>
    </row>
    <row r="4499" spans="1:14" x14ac:dyDescent="0.25">
      <c r="A4499" s="39"/>
      <c r="B4499" s="40"/>
      <c r="D4499" s="26"/>
      <c r="E4499" s="27"/>
      <c r="H4499" s="41"/>
      <c r="I4499" s="29"/>
      <c r="M4499" s="37"/>
      <c r="N4499" s="43"/>
    </row>
    <row r="4500" spans="1:14" x14ac:dyDescent="0.25">
      <c r="A4500" s="39"/>
      <c r="B4500" s="40"/>
      <c r="D4500" s="26"/>
      <c r="E4500" s="27"/>
      <c r="H4500" s="41"/>
      <c r="I4500" s="29"/>
      <c r="M4500" s="37"/>
      <c r="N4500" s="43"/>
    </row>
    <row r="4501" spans="1:14" x14ac:dyDescent="0.25">
      <c r="A4501" s="39"/>
      <c r="B4501" s="40"/>
      <c r="D4501" s="26"/>
      <c r="E4501" s="27"/>
      <c r="H4501" s="41"/>
      <c r="I4501" s="29"/>
      <c r="M4501" s="37"/>
      <c r="N4501" s="43"/>
    </row>
    <row r="4502" spans="1:14" x14ac:dyDescent="0.25">
      <c r="A4502" s="39"/>
      <c r="B4502" s="40"/>
      <c r="D4502" s="26"/>
      <c r="E4502" s="27"/>
      <c r="H4502" s="41"/>
      <c r="I4502" s="29"/>
      <c r="M4502" s="37"/>
      <c r="N4502" s="43"/>
    </row>
    <row r="4503" spans="1:14" x14ac:dyDescent="0.25">
      <c r="A4503" s="39"/>
      <c r="B4503" s="40"/>
      <c r="D4503" s="26"/>
      <c r="E4503" s="27"/>
      <c r="H4503" s="41"/>
      <c r="I4503" s="29"/>
      <c r="M4503" s="37"/>
      <c r="N4503" s="43"/>
    </row>
    <row r="4504" spans="1:14" x14ac:dyDescent="0.25">
      <c r="A4504" s="39"/>
      <c r="B4504" s="40"/>
      <c r="D4504" s="26"/>
      <c r="E4504" s="27"/>
      <c r="H4504" s="41"/>
      <c r="I4504" s="29"/>
      <c r="M4504" s="37"/>
      <c r="N4504" s="43"/>
    </row>
    <row r="4505" spans="1:14" x14ac:dyDescent="0.25">
      <c r="A4505" s="39"/>
      <c r="B4505" s="40"/>
      <c r="D4505" s="26"/>
      <c r="E4505" s="27"/>
      <c r="H4505" s="41"/>
      <c r="I4505" s="29"/>
      <c r="M4505" s="37"/>
      <c r="N4505" s="43"/>
    </row>
    <row r="4506" spans="1:14" x14ac:dyDescent="0.25">
      <c r="A4506" s="39"/>
      <c r="B4506" s="40"/>
      <c r="D4506" s="26"/>
      <c r="E4506" s="27"/>
      <c r="H4506" s="41"/>
      <c r="I4506" s="29"/>
      <c r="M4506" s="37"/>
      <c r="N4506" s="43"/>
    </row>
    <row r="4507" spans="1:14" x14ac:dyDescent="0.25">
      <c r="A4507" s="39"/>
      <c r="B4507" s="40"/>
      <c r="D4507" s="26"/>
      <c r="E4507" s="27"/>
      <c r="H4507" s="41"/>
      <c r="I4507" s="29"/>
      <c r="M4507" s="37"/>
      <c r="N4507" s="43"/>
    </row>
    <row r="4508" spans="1:14" x14ac:dyDescent="0.25">
      <c r="A4508" s="39"/>
      <c r="B4508" s="40"/>
      <c r="D4508" s="26"/>
      <c r="E4508" s="27"/>
      <c r="H4508" s="41"/>
      <c r="I4508" s="29"/>
      <c r="M4508" s="37"/>
      <c r="N4508" s="43"/>
    </row>
    <row r="4509" spans="1:14" x14ac:dyDescent="0.25">
      <c r="A4509" s="39"/>
      <c r="B4509" s="40"/>
      <c r="D4509" s="26"/>
      <c r="E4509" s="27"/>
      <c r="H4509" s="41"/>
      <c r="I4509" s="29"/>
      <c r="M4509" s="37"/>
      <c r="N4509" s="43"/>
    </row>
    <row r="4510" spans="1:14" x14ac:dyDescent="0.25">
      <c r="A4510" s="39"/>
      <c r="B4510" s="40"/>
      <c r="D4510" s="26"/>
      <c r="E4510" s="27"/>
      <c r="H4510" s="41"/>
      <c r="I4510" s="29"/>
      <c r="M4510" s="37"/>
      <c r="N4510" s="43"/>
    </row>
    <row r="4511" spans="1:14" x14ac:dyDescent="0.25">
      <c r="A4511" s="39"/>
      <c r="B4511" s="40"/>
      <c r="D4511" s="26"/>
      <c r="E4511" s="27"/>
      <c r="H4511" s="41"/>
      <c r="I4511" s="29"/>
      <c r="M4511" s="37"/>
      <c r="N4511" s="43"/>
    </row>
    <row r="4512" spans="1:14" x14ac:dyDescent="0.25">
      <c r="A4512" s="39"/>
      <c r="B4512" s="40"/>
      <c r="D4512" s="26"/>
      <c r="E4512" s="27"/>
      <c r="H4512" s="41"/>
      <c r="I4512" s="29"/>
      <c r="M4512" s="37"/>
      <c r="N4512" s="43"/>
    </row>
    <row r="4513" spans="1:14" x14ac:dyDescent="0.25">
      <c r="A4513" s="39"/>
      <c r="B4513" s="40"/>
      <c r="D4513" s="26"/>
      <c r="E4513" s="27"/>
      <c r="H4513" s="41"/>
      <c r="I4513" s="29"/>
      <c r="M4513" s="37"/>
      <c r="N4513" s="43"/>
    </row>
    <row r="4514" spans="1:14" x14ac:dyDescent="0.25">
      <c r="A4514" s="39"/>
      <c r="B4514" s="40"/>
      <c r="D4514" s="26"/>
      <c r="E4514" s="27"/>
      <c r="H4514" s="41"/>
      <c r="I4514" s="29"/>
      <c r="M4514" s="37"/>
      <c r="N4514" s="43"/>
    </row>
    <row r="4515" spans="1:14" x14ac:dyDescent="0.25">
      <c r="A4515" s="39"/>
      <c r="B4515" s="40"/>
      <c r="D4515" s="26"/>
      <c r="E4515" s="27"/>
      <c r="H4515" s="41"/>
      <c r="I4515" s="29"/>
      <c r="M4515" s="37"/>
      <c r="N4515" s="43"/>
    </row>
    <row r="4516" spans="1:14" x14ac:dyDescent="0.25">
      <c r="A4516" s="39"/>
      <c r="B4516" s="40"/>
      <c r="D4516" s="26"/>
      <c r="E4516" s="27"/>
      <c r="H4516" s="41"/>
      <c r="I4516" s="29"/>
      <c r="M4516" s="37"/>
      <c r="N4516" s="43"/>
    </row>
    <row r="4517" spans="1:14" x14ac:dyDescent="0.25">
      <c r="A4517" s="39"/>
      <c r="B4517" s="40"/>
      <c r="D4517" s="26"/>
      <c r="E4517" s="27"/>
      <c r="H4517" s="41"/>
      <c r="I4517" s="29"/>
      <c r="M4517" s="37"/>
      <c r="N4517" s="43"/>
    </row>
    <row r="4518" spans="1:14" x14ac:dyDescent="0.25">
      <c r="A4518" s="39"/>
      <c r="B4518" s="40"/>
      <c r="D4518" s="26"/>
      <c r="E4518" s="27"/>
      <c r="H4518" s="41"/>
      <c r="I4518" s="29"/>
      <c r="M4518" s="37"/>
      <c r="N4518" s="43"/>
    </row>
    <row r="4519" spans="1:14" x14ac:dyDescent="0.25">
      <c r="A4519" s="39"/>
      <c r="B4519" s="40"/>
      <c r="D4519" s="26"/>
      <c r="E4519" s="27"/>
      <c r="H4519" s="41"/>
      <c r="I4519" s="29"/>
      <c r="M4519" s="37"/>
      <c r="N4519" s="43"/>
    </row>
    <row r="4520" spans="1:14" x14ac:dyDescent="0.25">
      <c r="A4520" s="39"/>
      <c r="B4520" s="40"/>
      <c r="D4520" s="26"/>
      <c r="E4520" s="27"/>
      <c r="H4520" s="41"/>
      <c r="I4520" s="29"/>
      <c r="M4520" s="37"/>
      <c r="N4520" s="43"/>
    </row>
    <row r="4521" spans="1:14" x14ac:dyDescent="0.25">
      <c r="A4521" s="39"/>
      <c r="B4521" s="40"/>
      <c r="D4521" s="26"/>
      <c r="E4521" s="27"/>
      <c r="H4521" s="41"/>
      <c r="I4521" s="29"/>
      <c r="M4521" s="37"/>
      <c r="N4521" s="43"/>
    </row>
    <row r="4522" spans="1:14" x14ac:dyDescent="0.25">
      <c r="A4522" s="39"/>
      <c r="B4522" s="40"/>
      <c r="D4522" s="26"/>
      <c r="E4522" s="27"/>
      <c r="H4522" s="41"/>
      <c r="I4522" s="29"/>
      <c r="M4522" s="37"/>
      <c r="N4522" s="43"/>
    </row>
    <row r="4523" spans="1:14" x14ac:dyDescent="0.25">
      <c r="A4523" s="39"/>
      <c r="B4523" s="40"/>
      <c r="D4523" s="26"/>
      <c r="E4523" s="27"/>
      <c r="H4523" s="41"/>
      <c r="I4523" s="29"/>
      <c r="M4523" s="37"/>
      <c r="N4523" s="43"/>
    </row>
    <row r="4524" spans="1:14" x14ac:dyDescent="0.25">
      <c r="A4524" s="39"/>
      <c r="B4524" s="40"/>
      <c r="D4524" s="26"/>
      <c r="E4524" s="27"/>
      <c r="H4524" s="41"/>
      <c r="I4524" s="29"/>
      <c r="M4524" s="37"/>
      <c r="N4524" s="43"/>
    </row>
    <row r="4525" spans="1:14" x14ac:dyDescent="0.25">
      <c r="A4525" s="39"/>
      <c r="B4525" s="40"/>
      <c r="D4525" s="26"/>
      <c r="E4525" s="27"/>
      <c r="H4525" s="41"/>
      <c r="I4525" s="29"/>
      <c r="M4525" s="37"/>
      <c r="N4525" s="43"/>
    </row>
    <row r="4526" spans="1:14" x14ac:dyDescent="0.25">
      <c r="A4526" s="39"/>
      <c r="B4526" s="40"/>
      <c r="D4526" s="26"/>
      <c r="E4526" s="27"/>
      <c r="H4526" s="41"/>
      <c r="I4526" s="29"/>
      <c r="M4526" s="37"/>
      <c r="N4526" s="43"/>
    </row>
    <row r="4527" spans="1:14" x14ac:dyDescent="0.25">
      <c r="A4527" s="39"/>
      <c r="B4527" s="40"/>
      <c r="D4527" s="26"/>
      <c r="E4527" s="27"/>
      <c r="H4527" s="41"/>
      <c r="I4527" s="29"/>
      <c r="M4527" s="37"/>
      <c r="N4527" s="43"/>
    </row>
    <row r="4528" spans="1:14" x14ac:dyDescent="0.25">
      <c r="A4528" s="39"/>
      <c r="B4528" s="40"/>
      <c r="D4528" s="26"/>
      <c r="E4528" s="27"/>
      <c r="H4528" s="41"/>
      <c r="I4528" s="29"/>
      <c r="M4528" s="37"/>
      <c r="N4528" s="43"/>
    </row>
    <row r="4529" spans="1:14" x14ac:dyDescent="0.25">
      <c r="A4529" s="39"/>
      <c r="B4529" s="40"/>
      <c r="D4529" s="26"/>
      <c r="E4529" s="27"/>
      <c r="H4529" s="41"/>
      <c r="I4529" s="29"/>
      <c r="M4529" s="37"/>
      <c r="N4529" s="43"/>
    </row>
    <row r="4530" spans="1:14" x14ac:dyDescent="0.25">
      <c r="A4530" s="39"/>
      <c r="B4530" s="40"/>
      <c r="D4530" s="26"/>
      <c r="E4530" s="27"/>
      <c r="H4530" s="41"/>
      <c r="I4530" s="29"/>
      <c r="M4530" s="37"/>
      <c r="N4530" s="43"/>
    </row>
    <row r="4531" spans="1:14" x14ac:dyDescent="0.25">
      <c r="A4531" s="39"/>
      <c r="B4531" s="40"/>
      <c r="D4531" s="26"/>
      <c r="E4531" s="27"/>
      <c r="H4531" s="41"/>
      <c r="I4531" s="29"/>
      <c r="M4531" s="37"/>
      <c r="N4531" s="43"/>
    </row>
    <row r="4532" spans="1:14" x14ac:dyDescent="0.25">
      <c r="A4532" s="39"/>
      <c r="B4532" s="40"/>
      <c r="D4532" s="26"/>
      <c r="E4532" s="27"/>
      <c r="H4532" s="41"/>
      <c r="I4532" s="29"/>
      <c r="M4532" s="37"/>
      <c r="N4532" s="43"/>
    </row>
    <row r="4533" spans="1:14" x14ac:dyDescent="0.25">
      <c r="A4533" s="39"/>
      <c r="B4533" s="40"/>
      <c r="D4533" s="26"/>
      <c r="E4533" s="27"/>
      <c r="H4533" s="41"/>
      <c r="I4533" s="29"/>
      <c r="M4533" s="37"/>
      <c r="N4533" s="43"/>
    </row>
    <row r="4534" spans="1:14" x14ac:dyDescent="0.25">
      <c r="A4534" s="39"/>
      <c r="B4534" s="40"/>
      <c r="D4534" s="26"/>
      <c r="E4534" s="27"/>
      <c r="H4534" s="41"/>
      <c r="I4534" s="29"/>
      <c r="M4534" s="37"/>
      <c r="N4534" s="43"/>
    </row>
    <row r="4535" spans="1:14" x14ac:dyDescent="0.25">
      <c r="A4535" s="39"/>
      <c r="B4535" s="40"/>
      <c r="D4535" s="26"/>
      <c r="E4535" s="27"/>
      <c r="H4535" s="41"/>
      <c r="I4535" s="29"/>
      <c r="M4535" s="37"/>
      <c r="N4535" s="43"/>
    </row>
    <row r="4536" spans="1:14" x14ac:dyDescent="0.25">
      <c r="A4536" s="39"/>
      <c r="B4536" s="40"/>
      <c r="D4536" s="26"/>
      <c r="E4536" s="27"/>
      <c r="H4536" s="41"/>
      <c r="I4536" s="29"/>
      <c r="M4536" s="37"/>
      <c r="N4536" s="43"/>
    </row>
    <row r="4537" spans="1:14" x14ac:dyDescent="0.25">
      <c r="A4537" s="39"/>
      <c r="B4537" s="40"/>
      <c r="D4537" s="26"/>
      <c r="E4537" s="27"/>
      <c r="H4537" s="41"/>
      <c r="I4537" s="29"/>
      <c r="M4537" s="37"/>
      <c r="N4537" s="43"/>
    </row>
    <row r="4538" spans="1:14" x14ac:dyDescent="0.25">
      <c r="A4538" s="39"/>
      <c r="B4538" s="40"/>
      <c r="D4538" s="26"/>
      <c r="E4538" s="27"/>
      <c r="H4538" s="41"/>
      <c r="I4538" s="29"/>
      <c r="M4538" s="37"/>
      <c r="N4538" s="43"/>
    </row>
    <row r="4539" spans="1:14" x14ac:dyDescent="0.25">
      <c r="A4539" s="39"/>
      <c r="B4539" s="40"/>
      <c r="D4539" s="26"/>
      <c r="E4539" s="27"/>
      <c r="H4539" s="41"/>
      <c r="I4539" s="29"/>
      <c r="M4539" s="37"/>
      <c r="N4539" s="43"/>
    </row>
    <row r="4540" spans="1:14" x14ac:dyDescent="0.25">
      <c r="A4540" s="39"/>
      <c r="B4540" s="40"/>
      <c r="D4540" s="26"/>
      <c r="E4540" s="27"/>
      <c r="H4540" s="41"/>
      <c r="I4540" s="29"/>
      <c r="M4540" s="37"/>
      <c r="N4540" s="43"/>
    </row>
    <row r="4541" spans="1:14" x14ac:dyDescent="0.25">
      <c r="A4541" s="39"/>
      <c r="B4541" s="40"/>
      <c r="D4541" s="26"/>
      <c r="E4541" s="27"/>
      <c r="H4541" s="41"/>
      <c r="I4541" s="29"/>
      <c r="M4541" s="37"/>
      <c r="N4541" s="43"/>
    </row>
    <row r="4542" spans="1:14" x14ac:dyDescent="0.25">
      <c r="A4542" s="39"/>
      <c r="B4542" s="40"/>
      <c r="D4542" s="26"/>
      <c r="E4542" s="27"/>
      <c r="H4542" s="41"/>
      <c r="I4542" s="29"/>
      <c r="M4542" s="37"/>
      <c r="N4542" s="43"/>
    </row>
    <row r="4543" spans="1:14" x14ac:dyDescent="0.25">
      <c r="A4543" s="39"/>
      <c r="B4543" s="40"/>
      <c r="D4543" s="26"/>
      <c r="E4543" s="27"/>
      <c r="H4543" s="41"/>
      <c r="I4543" s="29"/>
      <c r="M4543" s="37"/>
      <c r="N4543" s="43"/>
    </row>
    <row r="4544" spans="1:14" x14ac:dyDescent="0.25">
      <c r="A4544" s="39"/>
      <c r="B4544" s="40"/>
      <c r="D4544" s="26"/>
      <c r="E4544" s="27"/>
      <c r="H4544" s="41"/>
      <c r="I4544" s="29"/>
      <c r="M4544" s="37"/>
      <c r="N4544" s="43"/>
    </row>
    <row r="4545" spans="1:14" x14ac:dyDescent="0.25">
      <c r="A4545" s="39"/>
      <c r="B4545" s="40"/>
      <c r="D4545" s="26"/>
      <c r="E4545" s="27"/>
      <c r="H4545" s="41"/>
      <c r="I4545" s="29"/>
      <c r="M4545" s="37"/>
      <c r="N4545" s="43"/>
    </row>
    <row r="4546" spans="1:14" x14ac:dyDescent="0.25">
      <c r="A4546" s="39"/>
      <c r="B4546" s="40"/>
      <c r="D4546" s="26"/>
      <c r="E4546" s="27"/>
      <c r="H4546" s="41"/>
      <c r="I4546" s="29"/>
      <c r="M4546" s="37"/>
      <c r="N4546" s="43"/>
    </row>
    <row r="4547" spans="1:14" x14ac:dyDescent="0.25">
      <c r="A4547" s="39"/>
      <c r="B4547" s="40"/>
      <c r="D4547" s="26"/>
      <c r="E4547" s="27"/>
      <c r="H4547" s="41"/>
      <c r="I4547" s="29"/>
      <c r="M4547" s="37"/>
      <c r="N4547" s="43"/>
    </row>
    <row r="4548" spans="1:14" x14ac:dyDescent="0.25">
      <c r="A4548" s="39"/>
      <c r="B4548" s="40"/>
      <c r="D4548" s="26"/>
      <c r="E4548" s="27"/>
      <c r="H4548" s="41"/>
      <c r="I4548" s="29"/>
      <c r="M4548" s="37"/>
      <c r="N4548" s="43"/>
    </row>
    <row r="4549" spans="1:14" x14ac:dyDescent="0.25">
      <c r="A4549" s="39"/>
      <c r="B4549" s="40"/>
      <c r="D4549" s="26"/>
      <c r="E4549" s="27"/>
      <c r="H4549" s="41"/>
      <c r="I4549" s="29"/>
      <c r="M4549" s="37"/>
      <c r="N4549" s="43"/>
    </row>
    <row r="4550" spans="1:14" x14ac:dyDescent="0.25">
      <c r="A4550" s="39"/>
      <c r="B4550" s="40"/>
      <c r="D4550" s="26"/>
      <c r="E4550" s="27"/>
      <c r="H4550" s="41"/>
      <c r="I4550" s="29"/>
      <c r="M4550" s="37"/>
      <c r="N4550" s="43"/>
    </row>
    <row r="4551" spans="1:14" x14ac:dyDescent="0.25">
      <c r="A4551" s="39"/>
      <c r="B4551" s="40"/>
      <c r="D4551" s="26"/>
      <c r="E4551" s="27"/>
      <c r="H4551" s="41"/>
      <c r="I4551" s="29"/>
      <c r="M4551" s="37"/>
      <c r="N4551" s="43"/>
    </row>
    <row r="4552" spans="1:14" x14ac:dyDescent="0.25">
      <c r="A4552" s="39"/>
      <c r="B4552" s="40"/>
      <c r="D4552" s="26"/>
      <c r="E4552" s="27"/>
      <c r="H4552" s="41"/>
      <c r="I4552" s="29"/>
      <c r="M4552" s="37"/>
      <c r="N4552" s="43"/>
    </row>
    <row r="4553" spans="1:14" x14ac:dyDescent="0.25">
      <c r="A4553" s="39"/>
      <c r="B4553" s="40"/>
      <c r="D4553" s="26"/>
      <c r="E4553" s="27"/>
      <c r="H4553" s="41"/>
      <c r="I4553" s="29"/>
      <c r="M4553" s="37"/>
      <c r="N4553" s="43"/>
    </row>
    <row r="4554" spans="1:14" x14ac:dyDescent="0.25">
      <c r="A4554" s="39"/>
      <c r="B4554" s="40"/>
      <c r="D4554" s="26"/>
      <c r="E4554" s="27"/>
      <c r="H4554" s="41"/>
      <c r="I4554" s="29"/>
      <c r="M4554" s="37"/>
      <c r="N4554" s="43"/>
    </row>
    <row r="4555" spans="1:14" x14ac:dyDescent="0.25">
      <c r="A4555" s="39"/>
      <c r="B4555" s="40"/>
      <c r="D4555" s="26"/>
      <c r="E4555" s="27"/>
      <c r="H4555" s="41"/>
      <c r="I4555" s="29"/>
      <c r="M4555" s="37"/>
      <c r="N4555" s="43"/>
    </row>
    <row r="4556" spans="1:14" x14ac:dyDescent="0.25">
      <c r="A4556" s="39"/>
      <c r="B4556" s="40"/>
      <c r="D4556" s="26"/>
      <c r="E4556" s="27"/>
      <c r="H4556" s="41"/>
      <c r="I4556" s="29"/>
      <c r="M4556" s="37"/>
      <c r="N4556" s="43"/>
    </row>
    <row r="4557" spans="1:14" x14ac:dyDescent="0.25">
      <c r="A4557" s="39"/>
      <c r="B4557" s="40"/>
      <c r="D4557" s="26"/>
      <c r="E4557" s="27"/>
      <c r="H4557" s="41"/>
      <c r="I4557" s="29"/>
      <c r="M4557" s="37"/>
      <c r="N4557" s="43"/>
    </row>
    <row r="4558" spans="1:14" x14ac:dyDescent="0.25">
      <c r="A4558" s="39"/>
      <c r="B4558" s="40"/>
      <c r="D4558" s="26"/>
      <c r="E4558" s="27"/>
      <c r="H4558" s="41"/>
      <c r="I4558" s="29"/>
      <c r="M4558" s="37"/>
      <c r="N4558" s="43"/>
    </row>
    <row r="4559" spans="1:14" x14ac:dyDescent="0.25">
      <c r="A4559" s="39"/>
      <c r="B4559" s="40"/>
      <c r="D4559" s="26"/>
      <c r="E4559" s="27"/>
      <c r="H4559" s="41"/>
      <c r="I4559" s="29"/>
      <c r="M4559" s="37"/>
      <c r="N4559" s="43"/>
    </row>
    <row r="4560" spans="1:14" x14ac:dyDescent="0.25">
      <c r="A4560" s="39"/>
      <c r="B4560" s="40"/>
      <c r="D4560" s="26"/>
      <c r="E4560" s="27"/>
      <c r="H4560" s="41"/>
      <c r="I4560" s="29"/>
      <c r="M4560" s="37"/>
      <c r="N4560" s="43"/>
    </row>
    <row r="4561" spans="1:14" x14ac:dyDescent="0.25">
      <c r="A4561" s="39"/>
      <c r="B4561" s="40"/>
      <c r="D4561" s="26"/>
      <c r="E4561" s="27"/>
      <c r="H4561" s="41"/>
      <c r="I4561" s="29"/>
      <c r="M4561" s="37"/>
      <c r="N4561" s="43"/>
    </row>
    <row r="4562" spans="1:14" x14ac:dyDescent="0.25">
      <c r="A4562" s="39"/>
      <c r="B4562" s="40"/>
      <c r="D4562" s="26"/>
      <c r="E4562" s="27"/>
      <c r="H4562" s="41"/>
      <c r="I4562" s="29"/>
      <c r="M4562" s="37"/>
      <c r="N4562" s="43"/>
    </row>
    <row r="4563" spans="1:14" x14ac:dyDescent="0.25">
      <c r="A4563" s="39"/>
      <c r="B4563" s="40"/>
      <c r="D4563" s="26"/>
      <c r="E4563" s="27"/>
      <c r="H4563" s="41"/>
      <c r="I4563" s="29"/>
      <c r="M4563" s="37"/>
      <c r="N4563" s="43"/>
    </row>
    <row r="4564" spans="1:14" x14ac:dyDescent="0.25">
      <c r="A4564" s="39"/>
      <c r="B4564" s="40"/>
      <c r="D4564" s="26"/>
      <c r="E4564" s="27"/>
      <c r="H4564" s="41"/>
      <c r="I4564" s="29"/>
      <c r="M4564" s="37"/>
      <c r="N4564" s="43"/>
    </row>
    <row r="4565" spans="1:14" x14ac:dyDescent="0.25">
      <c r="A4565" s="39"/>
      <c r="B4565" s="40"/>
      <c r="D4565" s="26"/>
      <c r="E4565" s="27"/>
      <c r="H4565" s="41"/>
      <c r="I4565" s="29"/>
      <c r="M4565" s="37"/>
      <c r="N4565" s="43"/>
    </row>
    <row r="4566" spans="1:14" x14ac:dyDescent="0.25">
      <c r="A4566" s="39"/>
      <c r="B4566" s="40"/>
      <c r="D4566" s="26"/>
      <c r="E4566" s="27"/>
      <c r="H4566" s="41"/>
      <c r="I4566" s="29"/>
      <c r="M4566" s="37"/>
      <c r="N4566" s="43"/>
    </row>
    <row r="4567" spans="1:14" x14ac:dyDescent="0.25">
      <c r="A4567" s="39"/>
      <c r="B4567" s="40"/>
      <c r="D4567" s="26"/>
      <c r="E4567" s="27"/>
      <c r="H4567" s="41"/>
      <c r="I4567" s="29"/>
      <c r="M4567" s="37"/>
      <c r="N4567" s="43"/>
    </row>
    <row r="4568" spans="1:14" x14ac:dyDescent="0.25">
      <c r="A4568" s="39"/>
      <c r="B4568" s="40"/>
      <c r="D4568" s="26"/>
      <c r="E4568" s="27"/>
      <c r="H4568" s="41"/>
      <c r="I4568" s="29"/>
      <c r="M4568" s="37"/>
      <c r="N4568" s="43"/>
    </row>
    <row r="4569" spans="1:14" x14ac:dyDescent="0.25">
      <c r="A4569" s="39"/>
      <c r="B4569" s="40"/>
      <c r="D4569" s="26"/>
      <c r="E4569" s="27"/>
      <c r="H4569" s="41"/>
      <c r="I4569" s="29"/>
      <c r="M4569" s="37"/>
      <c r="N4569" s="43"/>
    </row>
    <row r="4570" spans="1:14" x14ac:dyDescent="0.25">
      <c r="A4570" s="39"/>
      <c r="B4570" s="40"/>
      <c r="D4570" s="26"/>
      <c r="E4570" s="27"/>
      <c r="H4570" s="41"/>
      <c r="I4570" s="29"/>
      <c r="M4570" s="37"/>
      <c r="N4570" s="43"/>
    </row>
    <row r="4571" spans="1:14" x14ac:dyDescent="0.25">
      <c r="A4571" s="39"/>
      <c r="B4571" s="40"/>
      <c r="D4571" s="26"/>
      <c r="E4571" s="27"/>
      <c r="H4571" s="41"/>
      <c r="I4571" s="29"/>
      <c r="M4571" s="37"/>
      <c r="N4571" s="43"/>
    </row>
    <row r="4572" spans="1:14" x14ac:dyDescent="0.25">
      <c r="A4572" s="39"/>
      <c r="B4572" s="40"/>
      <c r="D4572" s="26"/>
      <c r="E4572" s="27"/>
      <c r="H4572" s="41"/>
      <c r="I4572" s="29"/>
      <c r="M4572" s="37"/>
      <c r="N4572" s="43"/>
    </row>
    <row r="4573" spans="1:14" x14ac:dyDescent="0.25">
      <c r="A4573" s="39"/>
      <c r="B4573" s="40"/>
      <c r="D4573" s="26"/>
      <c r="E4573" s="27"/>
      <c r="H4573" s="41"/>
      <c r="I4573" s="29"/>
      <c r="M4573" s="37"/>
      <c r="N4573" s="43"/>
    </row>
    <row r="4574" spans="1:14" x14ac:dyDescent="0.25">
      <c r="A4574" s="39"/>
      <c r="B4574" s="40"/>
      <c r="D4574" s="26"/>
      <c r="E4574" s="27"/>
      <c r="H4574" s="41"/>
      <c r="I4574" s="29"/>
      <c r="M4574" s="37"/>
      <c r="N4574" s="43"/>
    </row>
    <row r="4575" spans="1:14" x14ac:dyDescent="0.25">
      <c r="A4575" s="39"/>
      <c r="B4575" s="40"/>
      <c r="D4575" s="26"/>
      <c r="E4575" s="27"/>
      <c r="H4575" s="41"/>
      <c r="I4575" s="29"/>
      <c r="M4575" s="37"/>
      <c r="N4575" s="43"/>
    </row>
    <row r="4576" spans="1:14" x14ac:dyDescent="0.25">
      <c r="A4576" s="39"/>
      <c r="B4576" s="40"/>
      <c r="D4576" s="26"/>
      <c r="E4576" s="27"/>
      <c r="H4576" s="41"/>
      <c r="I4576" s="29"/>
      <c r="M4576" s="37"/>
      <c r="N4576" s="43"/>
    </row>
    <row r="4577" spans="1:14" x14ac:dyDescent="0.25">
      <c r="A4577" s="39"/>
      <c r="B4577" s="40"/>
      <c r="D4577" s="26"/>
      <c r="E4577" s="27"/>
      <c r="H4577" s="41"/>
      <c r="I4577" s="29"/>
      <c r="M4577" s="37"/>
      <c r="N4577" s="43"/>
    </row>
    <row r="4578" spans="1:14" x14ac:dyDescent="0.25">
      <c r="A4578" s="39"/>
      <c r="B4578" s="40"/>
      <c r="D4578" s="26"/>
      <c r="E4578" s="27"/>
      <c r="H4578" s="41"/>
      <c r="I4578" s="29"/>
      <c r="M4578" s="37"/>
      <c r="N4578" s="43"/>
    </row>
    <row r="4579" spans="1:14" x14ac:dyDescent="0.25">
      <c r="A4579" s="39"/>
      <c r="B4579" s="40"/>
      <c r="D4579" s="26"/>
      <c r="E4579" s="27"/>
      <c r="H4579" s="41"/>
      <c r="I4579" s="29"/>
      <c r="M4579" s="37"/>
      <c r="N4579" s="43"/>
    </row>
    <row r="4580" spans="1:14" x14ac:dyDescent="0.25">
      <c r="A4580" s="39"/>
      <c r="B4580" s="40"/>
      <c r="D4580" s="26"/>
      <c r="E4580" s="27"/>
      <c r="H4580" s="41"/>
      <c r="I4580" s="29"/>
      <c r="M4580" s="37"/>
      <c r="N4580" s="43"/>
    </row>
    <row r="4581" spans="1:14" x14ac:dyDescent="0.25">
      <c r="A4581" s="39"/>
      <c r="B4581" s="40"/>
      <c r="D4581" s="26"/>
      <c r="E4581" s="27"/>
      <c r="H4581" s="41"/>
      <c r="I4581" s="29"/>
      <c r="M4581" s="37"/>
      <c r="N4581" s="43"/>
    </row>
    <row r="4582" spans="1:14" x14ac:dyDescent="0.25">
      <c r="A4582" s="39"/>
      <c r="B4582" s="40"/>
      <c r="D4582" s="26"/>
      <c r="E4582" s="27"/>
      <c r="H4582" s="41"/>
      <c r="I4582" s="29"/>
      <c r="M4582" s="37"/>
      <c r="N4582" s="43"/>
    </row>
    <row r="4583" spans="1:14" x14ac:dyDescent="0.25">
      <c r="A4583" s="39"/>
      <c r="B4583" s="40"/>
      <c r="D4583" s="26"/>
      <c r="E4583" s="27"/>
      <c r="H4583" s="41"/>
      <c r="I4583" s="29"/>
      <c r="M4583" s="37"/>
      <c r="N4583" s="43"/>
    </row>
    <row r="4584" spans="1:14" x14ac:dyDescent="0.25">
      <c r="A4584" s="39"/>
      <c r="B4584" s="40"/>
      <c r="D4584" s="26"/>
      <c r="E4584" s="27"/>
      <c r="H4584" s="41"/>
      <c r="I4584" s="29"/>
      <c r="M4584" s="37"/>
      <c r="N4584" s="43"/>
    </row>
    <row r="4585" spans="1:14" x14ac:dyDescent="0.25">
      <c r="A4585" s="39"/>
      <c r="B4585" s="40"/>
      <c r="D4585" s="26"/>
      <c r="E4585" s="27"/>
      <c r="H4585" s="41"/>
      <c r="I4585" s="29"/>
      <c r="M4585" s="37"/>
      <c r="N4585" s="43"/>
    </row>
    <row r="4586" spans="1:14" x14ac:dyDescent="0.25">
      <c r="A4586" s="39"/>
      <c r="B4586" s="40"/>
      <c r="D4586" s="26"/>
      <c r="E4586" s="27"/>
      <c r="H4586" s="41"/>
      <c r="I4586" s="29"/>
      <c r="M4586" s="37"/>
      <c r="N4586" s="43"/>
    </row>
    <row r="4587" spans="1:14" x14ac:dyDescent="0.25">
      <c r="A4587" s="39"/>
      <c r="B4587" s="40"/>
      <c r="D4587" s="26"/>
      <c r="E4587" s="27"/>
      <c r="H4587" s="41"/>
      <c r="I4587" s="29"/>
      <c r="M4587" s="37"/>
      <c r="N4587" s="43"/>
    </row>
    <row r="4588" spans="1:14" x14ac:dyDescent="0.25">
      <c r="A4588" s="39"/>
      <c r="B4588" s="40"/>
      <c r="D4588" s="26"/>
      <c r="E4588" s="27"/>
      <c r="H4588" s="41"/>
      <c r="I4588" s="29"/>
      <c r="M4588" s="37"/>
      <c r="N4588" s="43"/>
    </row>
    <row r="4589" spans="1:14" x14ac:dyDescent="0.25">
      <c r="A4589" s="39"/>
      <c r="B4589" s="40"/>
      <c r="D4589" s="26"/>
      <c r="E4589" s="27"/>
      <c r="H4589" s="41"/>
      <c r="I4589" s="29"/>
      <c r="M4589" s="37"/>
      <c r="N4589" s="43"/>
    </row>
    <row r="4590" spans="1:14" x14ac:dyDescent="0.25">
      <c r="A4590" s="39"/>
      <c r="B4590" s="40"/>
      <c r="D4590" s="26"/>
      <c r="E4590" s="27"/>
      <c r="H4590" s="41"/>
      <c r="I4590" s="29"/>
      <c r="M4590" s="37"/>
      <c r="N4590" s="43"/>
    </row>
    <row r="4591" spans="1:14" x14ac:dyDescent="0.25">
      <c r="A4591" s="39"/>
      <c r="B4591" s="40"/>
      <c r="D4591" s="26"/>
      <c r="E4591" s="27"/>
      <c r="H4591" s="41"/>
      <c r="I4591" s="29"/>
      <c r="M4591" s="37"/>
      <c r="N4591" s="43"/>
    </row>
    <row r="4592" spans="1:14" x14ac:dyDescent="0.25">
      <c r="A4592" s="39"/>
      <c r="B4592" s="40"/>
      <c r="D4592" s="26"/>
      <c r="E4592" s="27"/>
      <c r="H4592" s="41"/>
      <c r="I4592" s="29"/>
      <c r="M4592" s="37"/>
      <c r="N4592" s="43"/>
    </row>
    <row r="4593" spans="1:14" x14ac:dyDescent="0.25">
      <c r="A4593" s="39"/>
      <c r="B4593" s="40"/>
      <c r="D4593" s="26"/>
      <c r="E4593" s="27"/>
      <c r="H4593" s="41"/>
      <c r="I4593" s="29"/>
      <c r="M4593" s="37"/>
      <c r="N4593" s="43"/>
    </row>
    <row r="4594" spans="1:14" x14ac:dyDescent="0.25">
      <c r="A4594" s="39"/>
      <c r="B4594" s="40"/>
      <c r="D4594" s="26"/>
      <c r="E4594" s="27"/>
      <c r="H4594" s="41"/>
      <c r="I4594" s="29"/>
      <c r="M4594" s="37"/>
      <c r="N4594" s="43"/>
    </row>
    <row r="4595" spans="1:14" x14ac:dyDescent="0.25">
      <c r="A4595" s="39"/>
      <c r="B4595" s="40"/>
      <c r="D4595" s="26"/>
      <c r="E4595" s="27"/>
      <c r="H4595" s="41"/>
      <c r="I4595" s="29"/>
      <c r="M4595" s="37"/>
      <c r="N4595" s="43"/>
    </row>
    <row r="4596" spans="1:14" x14ac:dyDescent="0.25">
      <c r="A4596" s="39"/>
      <c r="B4596" s="40"/>
      <c r="D4596" s="26"/>
      <c r="E4596" s="27"/>
      <c r="H4596" s="41"/>
      <c r="I4596" s="29"/>
      <c r="M4596" s="37"/>
      <c r="N4596" s="43"/>
    </row>
    <row r="4597" spans="1:14" x14ac:dyDescent="0.25">
      <c r="A4597" s="39"/>
      <c r="B4597" s="40"/>
      <c r="D4597" s="26"/>
      <c r="E4597" s="27"/>
      <c r="H4597" s="41"/>
      <c r="I4597" s="29"/>
      <c r="M4597" s="37"/>
      <c r="N4597" s="43"/>
    </row>
    <row r="4598" spans="1:14" x14ac:dyDescent="0.25">
      <c r="A4598" s="39"/>
      <c r="B4598" s="40"/>
      <c r="D4598" s="26"/>
      <c r="E4598" s="27"/>
      <c r="H4598" s="41"/>
      <c r="I4598" s="29"/>
      <c r="M4598" s="37"/>
      <c r="N4598" s="43"/>
    </row>
    <row r="4599" spans="1:14" x14ac:dyDescent="0.25">
      <c r="A4599" s="39"/>
      <c r="B4599" s="40"/>
      <c r="D4599" s="26"/>
      <c r="E4599" s="27"/>
      <c r="H4599" s="41"/>
      <c r="I4599" s="29"/>
      <c r="M4599" s="37"/>
      <c r="N4599" s="43"/>
    </row>
    <row r="4600" spans="1:14" x14ac:dyDescent="0.25">
      <c r="A4600" s="39"/>
      <c r="B4600" s="40"/>
      <c r="D4600" s="26"/>
      <c r="E4600" s="27"/>
      <c r="H4600" s="41"/>
      <c r="I4600" s="29"/>
      <c r="M4600" s="37"/>
      <c r="N4600" s="43"/>
    </row>
    <row r="4601" spans="1:14" x14ac:dyDescent="0.25">
      <c r="A4601" s="39"/>
      <c r="B4601" s="40"/>
      <c r="D4601" s="26"/>
      <c r="E4601" s="27"/>
      <c r="H4601" s="41"/>
      <c r="I4601" s="29"/>
      <c r="M4601" s="37"/>
      <c r="N4601" s="43"/>
    </row>
    <row r="4602" spans="1:14" x14ac:dyDescent="0.25">
      <c r="A4602" s="39"/>
      <c r="B4602" s="40"/>
      <c r="D4602" s="26"/>
      <c r="E4602" s="27"/>
      <c r="H4602" s="41"/>
      <c r="I4602" s="29"/>
      <c r="M4602" s="37"/>
      <c r="N4602" s="43"/>
    </row>
    <row r="4603" spans="1:14" x14ac:dyDescent="0.25">
      <c r="A4603" s="39"/>
      <c r="B4603" s="40"/>
      <c r="D4603" s="26"/>
      <c r="E4603" s="27"/>
      <c r="H4603" s="41"/>
      <c r="I4603" s="29"/>
      <c r="M4603" s="37"/>
      <c r="N4603" s="43"/>
    </row>
    <row r="4604" spans="1:14" x14ac:dyDescent="0.25">
      <c r="A4604" s="39"/>
      <c r="B4604" s="40"/>
      <c r="D4604" s="26"/>
      <c r="E4604" s="27"/>
      <c r="H4604" s="41"/>
      <c r="I4604" s="29"/>
      <c r="M4604" s="37"/>
      <c r="N4604" s="43"/>
    </row>
    <row r="4605" spans="1:14" x14ac:dyDescent="0.25">
      <c r="A4605" s="39"/>
      <c r="B4605" s="40"/>
      <c r="D4605" s="26"/>
      <c r="E4605" s="27"/>
      <c r="H4605" s="41"/>
      <c r="I4605" s="29"/>
      <c r="M4605" s="37"/>
      <c r="N4605" s="43"/>
    </row>
    <row r="4606" spans="1:14" x14ac:dyDescent="0.25">
      <c r="A4606" s="39"/>
      <c r="B4606" s="40"/>
      <c r="D4606" s="26"/>
      <c r="E4606" s="27"/>
      <c r="H4606" s="41"/>
      <c r="I4606" s="29"/>
      <c r="M4606" s="37"/>
      <c r="N4606" s="43"/>
    </row>
    <row r="4607" spans="1:14" x14ac:dyDescent="0.25">
      <c r="A4607" s="39"/>
      <c r="B4607" s="40"/>
      <c r="D4607" s="26"/>
      <c r="E4607" s="27"/>
      <c r="H4607" s="41"/>
      <c r="I4607" s="29"/>
      <c r="M4607" s="37"/>
      <c r="N4607" s="43"/>
    </row>
    <row r="4608" spans="1:14" x14ac:dyDescent="0.25">
      <c r="A4608" s="39"/>
      <c r="B4608" s="40"/>
      <c r="D4608" s="26"/>
      <c r="E4608" s="27"/>
      <c r="H4608" s="41"/>
      <c r="I4608" s="29"/>
      <c r="M4608" s="37"/>
      <c r="N4608" s="43"/>
    </row>
    <row r="4609" spans="1:14" x14ac:dyDescent="0.25">
      <c r="A4609" s="39"/>
      <c r="B4609" s="40"/>
      <c r="D4609" s="26"/>
      <c r="E4609" s="27"/>
      <c r="H4609" s="41"/>
      <c r="I4609" s="29"/>
      <c r="M4609" s="37"/>
      <c r="N4609" s="43"/>
    </row>
    <row r="4610" spans="1:14" x14ac:dyDescent="0.25">
      <c r="A4610" s="39"/>
      <c r="B4610" s="40"/>
      <c r="D4610" s="26"/>
      <c r="E4610" s="27"/>
      <c r="H4610" s="41"/>
      <c r="I4610" s="29"/>
      <c r="M4610" s="37"/>
      <c r="N4610" s="43"/>
    </row>
    <row r="4611" spans="1:14" x14ac:dyDescent="0.25">
      <c r="A4611" s="39"/>
      <c r="B4611" s="40"/>
      <c r="D4611" s="26"/>
      <c r="E4611" s="27"/>
      <c r="H4611" s="41"/>
      <c r="I4611" s="29"/>
      <c r="M4611" s="37"/>
      <c r="N4611" s="43"/>
    </row>
    <row r="4612" spans="1:14" x14ac:dyDescent="0.25">
      <c r="A4612" s="39"/>
      <c r="B4612" s="40"/>
      <c r="D4612" s="26"/>
      <c r="E4612" s="27"/>
      <c r="H4612" s="41"/>
      <c r="I4612" s="29"/>
      <c r="M4612" s="37"/>
      <c r="N4612" s="43"/>
    </row>
    <row r="4613" spans="1:14" x14ac:dyDescent="0.25">
      <c r="A4613" s="39"/>
      <c r="B4613" s="40"/>
      <c r="D4613" s="26"/>
      <c r="E4613" s="27"/>
      <c r="H4613" s="41"/>
      <c r="I4613" s="29"/>
      <c r="M4613" s="37"/>
      <c r="N4613" s="43"/>
    </row>
    <row r="4614" spans="1:14" x14ac:dyDescent="0.25">
      <c r="A4614" s="39"/>
      <c r="B4614" s="40"/>
      <c r="D4614" s="26"/>
      <c r="E4614" s="27"/>
      <c r="H4614" s="41"/>
      <c r="I4614" s="29"/>
      <c r="M4614" s="37"/>
      <c r="N4614" s="43"/>
    </row>
    <row r="4615" spans="1:14" x14ac:dyDescent="0.25">
      <c r="A4615" s="39"/>
      <c r="B4615" s="40"/>
      <c r="D4615" s="26"/>
      <c r="E4615" s="27"/>
      <c r="H4615" s="41"/>
      <c r="I4615" s="29"/>
      <c r="M4615" s="37"/>
      <c r="N4615" s="43"/>
    </row>
    <row r="4616" spans="1:14" x14ac:dyDescent="0.25">
      <c r="A4616" s="39"/>
      <c r="B4616" s="40"/>
      <c r="D4616" s="26"/>
      <c r="E4616" s="27"/>
      <c r="H4616" s="41"/>
      <c r="I4616" s="29"/>
      <c r="M4616" s="37"/>
      <c r="N4616" s="43"/>
    </row>
    <row r="4617" spans="1:14" x14ac:dyDescent="0.25">
      <c r="A4617" s="39"/>
      <c r="B4617" s="40"/>
      <c r="D4617" s="26"/>
      <c r="E4617" s="27"/>
      <c r="H4617" s="41"/>
      <c r="I4617" s="29"/>
      <c r="M4617" s="37"/>
      <c r="N4617" s="43"/>
    </row>
    <row r="4618" spans="1:14" x14ac:dyDescent="0.25">
      <c r="A4618" s="39"/>
      <c r="B4618" s="40"/>
      <c r="D4618" s="26"/>
      <c r="E4618" s="27"/>
      <c r="H4618" s="41"/>
      <c r="I4618" s="29"/>
      <c r="M4618" s="37"/>
      <c r="N4618" s="43"/>
    </row>
    <row r="4619" spans="1:14" x14ac:dyDescent="0.25">
      <c r="A4619" s="39"/>
      <c r="B4619" s="40"/>
      <c r="D4619" s="26"/>
      <c r="E4619" s="27"/>
      <c r="H4619" s="41"/>
      <c r="I4619" s="29"/>
      <c r="M4619" s="37"/>
      <c r="N4619" s="43"/>
    </row>
    <row r="4620" spans="1:14" x14ac:dyDescent="0.25">
      <c r="A4620" s="39"/>
      <c r="B4620" s="40"/>
      <c r="D4620" s="26"/>
      <c r="E4620" s="27"/>
      <c r="H4620" s="41"/>
      <c r="I4620" s="29"/>
      <c r="M4620" s="37"/>
      <c r="N4620" s="43"/>
    </row>
    <row r="4621" spans="1:14" x14ac:dyDescent="0.25">
      <c r="A4621" s="39"/>
      <c r="B4621" s="40"/>
      <c r="D4621" s="26"/>
      <c r="E4621" s="27"/>
      <c r="H4621" s="41"/>
      <c r="I4621" s="29"/>
      <c r="M4621" s="37"/>
      <c r="N4621" s="43"/>
    </row>
    <row r="4622" spans="1:14" x14ac:dyDescent="0.25">
      <c r="A4622" s="39"/>
      <c r="B4622" s="40"/>
      <c r="D4622" s="26"/>
      <c r="E4622" s="27"/>
      <c r="H4622" s="41"/>
      <c r="I4622" s="29"/>
      <c r="M4622" s="37"/>
      <c r="N4622" s="43"/>
    </row>
    <row r="4623" spans="1:14" x14ac:dyDescent="0.25">
      <c r="A4623" s="39"/>
      <c r="B4623" s="40"/>
      <c r="D4623" s="26"/>
      <c r="E4623" s="27"/>
      <c r="H4623" s="41"/>
      <c r="I4623" s="29"/>
      <c r="M4623" s="37"/>
      <c r="N4623" s="43"/>
    </row>
    <row r="4624" spans="1:14" x14ac:dyDescent="0.25">
      <c r="A4624" s="39"/>
      <c r="B4624" s="40"/>
      <c r="D4624" s="26"/>
      <c r="E4624" s="27"/>
      <c r="H4624" s="41"/>
      <c r="I4624" s="29"/>
      <c r="M4624" s="37"/>
      <c r="N4624" s="43"/>
    </row>
    <row r="4625" spans="1:14" x14ac:dyDescent="0.25">
      <c r="A4625" s="39"/>
      <c r="B4625" s="40"/>
      <c r="D4625" s="26"/>
      <c r="E4625" s="27"/>
      <c r="H4625" s="41"/>
      <c r="I4625" s="29"/>
      <c r="M4625" s="37"/>
      <c r="N4625" s="43"/>
    </row>
    <row r="4626" spans="1:14" x14ac:dyDescent="0.25">
      <c r="A4626" s="39"/>
      <c r="B4626" s="40"/>
      <c r="D4626" s="26"/>
      <c r="E4626" s="27"/>
      <c r="H4626" s="41"/>
      <c r="I4626" s="29"/>
      <c r="M4626" s="37"/>
      <c r="N4626" s="43"/>
    </row>
    <row r="4627" spans="1:14" x14ac:dyDescent="0.25">
      <c r="A4627" s="39"/>
      <c r="B4627" s="40"/>
      <c r="D4627" s="26"/>
      <c r="E4627" s="27"/>
      <c r="H4627" s="41"/>
      <c r="I4627" s="29"/>
      <c r="M4627" s="37"/>
      <c r="N4627" s="43"/>
    </row>
    <row r="4628" spans="1:14" x14ac:dyDescent="0.25">
      <c r="A4628" s="39"/>
      <c r="B4628" s="40"/>
      <c r="D4628" s="26"/>
      <c r="E4628" s="27"/>
      <c r="H4628" s="41"/>
      <c r="I4628" s="29"/>
      <c r="M4628" s="37"/>
      <c r="N4628" s="43"/>
    </row>
    <row r="4629" spans="1:14" x14ac:dyDescent="0.25">
      <c r="A4629" s="39"/>
      <c r="B4629" s="40"/>
      <c r="D4629" s="26"/>
      <c r="E4629" s="27"/>
      <c r="H4629" s="41"/>
      <c r="I4629" s="29"/>
      <c r="M4629" s="37"/>
      <c r="N4629" s="43"/>
    </row>
    <row r="4630" spans="1:14" x14ac:dyDescent="0.25">
      <c r="A4630" s="39"/>
      <c r="B4630" s="40"/>
      <c r="D4630" s="26"/>
      <c r="E4630" s="27"/>
      <c r="H4630" s="41"/>
      <c r="I4630" s="29"/>
      <c r="M4630" s="37"/>
      <c r="N4630" s="43"/>
    </row>
    <row r="4631" spans="1:14" x14ac:dyDescent="0.25">
      <c r="A4631" s="39"/>
      <c r="B4631" s="40"/>
      <c r="D4631" s="26"/>
      <c r="E4631" s="27"/>
      <c r="H4631" s="41"/>
      <c r="I4631" s="29"/>
      <c r="M4631" s="37"/>
      <c r="N4631" s="43"/>
    </row>
    <row r="4632" spans="1:14" x14ac:dyDescent="0.25">
      <c r="A4632" s="39"/>
      <c r="B4632" s="40"/>
      <c r="D4632" s="26"/>
      <c r="E4632" s="27"/>
      <c r="H4632" s="41"/>
      <c r="I4632" s="29"/>
      <c r="M4632" s="37"/>
      <c r="N4632" s="43"/>
    </row>
    <row r="4633" spans="1:14" x14ac:dyDescent="0.25">
      <c r="A4633" s="39"/>
      <c r="B4633" s="40"/>
      <c r="D4633" s="26"/>
      <c r="E4633" s="27"/>
      <c r="H4633" s="41"/>
      <c r="I4633" s="29"/>
      <c r="M4633" s="37"/>
      <c r="N4633" s="43"/>
    </row>
    <row r="4634" spans="1:14" x14ac:dyDescent="0.25">
      <c r="A4634" s="39"/>
      <c r="B4634" s="40"/>
      <c r="D4634" s="26"/>
      <c r="E4634" s="27"/>
      <c r="H4634" s="41"/>
      <c r="I4634" s="29"/>
      <c r="M4634" s="37"/>
      <c r="N4634" s="43"/>
    </row>
    <row r="4635" spans="1:14" x14ac:dyDescent="0.25">
      <c r="A4635" s="39"/>
      <c r="B4635" s="40"/>
      <c r="D4635" s="26"/>
      <c r="E4635" s="27"/>
      <c r="H4635" s="41"/>
      <c r="I4635" s="29"/>
      <c r="M4635" s="37"/>
      <c r="N4635" s="43"/>
    </row>
    <row r="4636" spans="1:14" x14ac:dyDescent="0.25">
      <c r="A4636" s="39"/>
      <c r="B4636" s="40"/>
      <c r="D4636" s="26"/>
      <c r="E4636" s="27"/>
      <c r="H4636" s="41"/>
      <c r="I4636" s="29"/>
      <c r="M4636" s="37"/>
      <c r="N4636" s="43"/>
    </row>
    <row r="4637" spans="1:14" x14ac:dyDescent="0.25">
      <c r="A4637" s="39"/>
      <c r="B4637" s="40"/>
      <c r="D4637" s="26"/>
      <c r="E4637" s="27"/>
      <c r="H4637" s="41"/>
      <c r="I4637" s="29"/>
      <c r="M4637" s="37"/>
      <c r="N4637" s="43"/>
    </row>
    <row r="4638" spans="1:14" x14ac:dyDescent="0.25">
      <c r="A4638" s="39"/>
      <c r="B4638" s="40"/>
      <c r="D4638" s="26"/>
      <c r="E4638" s="27"/>
      <c r="H4638" s="41"/>
      <c r="I4638" s="29"/>
      <c r="M4638" s="37"/>
      <c r="N4638" s="43"/>
    </row>
    <row r="4639" spans="1:14" x14ac:dyDescent="0.25">
      <c r="A4639" s="39"/>
      <c r="B4639" s="40"/>
      <c r="D4639" s="26"/>
      <c r="E4639" s="27"/>
      <c r="H4639" s="41"/>
      <c r="I4639" s="29"/>
      <c r="M4639" s="37"/>
      <c r="N4639" s="43"/>
    </row>
    <row r="4640" spans="1:14" x14ac:dyDescent="0.25">
      <c r="A4640" s="39"/>
      <c r="B4640" s="40"/>
      <c r="D4640" s="26"/>
      <c r="E4640" s="27"/>
      <c r="H4640" s="41"/>
      <c r="I4640" s="29"/>
      <c r="M4640" s="37"/>
      <c r="N4640" s="43"/>
    </row>
    <row r="4641" spans="1:14" x14ac:dyDescent="0.25">
      <c r="A4641" s="39"/>
      <c r="B4641" s="40"/>
      <c r="D4641" s="26"/>
      <c r="E4641" s="27"/>
      <c r="H4641" s="41"/>
      <c r="I4641" s="29"/>
      <c r="M4641" s="37"/>
      <c r="N4641" s="43"/>
    </row>
    <row r="4642" spans="1:14" x14ac:dyDescent="0.25">
      <c r="A4642" s="39"/>
      <c r="B4642" s="40"/>
      <c r="D4642" s="26"/>
      <c r="E4642" s="27"/>
      <c r="H4642" s="41"/>
      <c r="I4642" s="29"/>
      <c r="M4642" s="37"/>
      <c r="N4642" s="43"/>
    </row>
    <row r="4643" spans="1:14" x14ac:dyDescent="0.25">
      <c r="A4643" s="39"/>
      <c r="B4643" s="40"/>
      <c r="D4643" s="26"/>
      <c r="E4643" s="27"/>
      <c r="H4643" s="41"/>
      <c r="I4643" s="29"/>
      <c r="M4643" s="37"/>
      <c r="N4643" s="43"/>
    </row>
    <row r="4644" spans="1:14" x14ac:dyDescent="0.25">
      <c r="A4644" s="39"/>
      <c r="B4644" s="40"/>
      <c r="D4644" s="26"/>
      <c r="E4644" s="27"/>
      <c r="H4644" s="41"/>
      <c r="I4644" s="29"/>
      <c r="M4644" s="37"/>
      <c r="N4644" s="43"/>
    </row>
    <row r="4645" spans="1:14" x14ac:dyDescent="0.25">
      <c r="A4645" s="39"/>
      <c r="B4645" s="40"/>
      <c r="D4645" s="26"/>
      <c r="E4645" s="27"/>
      <c r="H4645" s="41"/>
      <c r="I4645" s="29"/>
      <c r="M4645" s="37"/>
      <c r="N4645" s="43"/>
    </row>
    <row r="4646" spans="1:14" x14ac:dyDescent="0.25">
      <c r="A4646" s="39"/>
      <c r="B4646" s="40"/>
      <c r="D4646" s="26"/>
      <c r="E4646" s="27"/>
      <c r="H4646" s="41"/>
      <c r="I4646" s="29"/>
      <c r="M4646" s="37"/>
      <c r="N4646" s="43"/>
    </row>
    <row r="4647" spans="1:14" x14ac:dyDescent="0.25">
      <c r="A4647" s="39"/>
      <c r="B4647" s="40"/>
      <c r="D4647" s="26"/>
      <c r="E4647" s="27"/>
      <c r="H4647" s="41"/>
      <c r="I4647" s="29"/>
      <c r="M4647" s="37"/>
      <c r="N4647" s="43"/>
    </row>
    <row r="4648" spans="1:14" x14ac:dyDescent="0.25">
      <c r="A4648" s="39"/>
      <c r="B4648" s="40"/>
      <c r="D4648" s="26"/>
      <c r="E4648" s="27"/>
      <c r="H4648" s="41"/>
      <c r="I4648" s="29"/>
      <c r="M4648" s="37"/>
      <c r="N4648" s="43"/>
    </row>
    <row r="4649" spans="1:14" x14ac:dyDescent="0.25">
      <c r="A4649" s="39"/>
      <c r="B4649" s="40"/>
      <c r="D4649" s="26"/>
      <c r="E4649" s="27"/>
      <c r="H4649" s="41"/>
      <c r="I4649" s="29"/>
      <c r="M4649" s="37"/>
      <c r="N4649" s="43"/>
    </row>
    <row r="4650" spans="1:14" x14ac:dyDescent="0.25">
      <c r="A4650" s="39"/>
      <c r="B4650" s="40"/>
      <c r="D4650" s="26"/>
      <c r="E4650" s="27"/>
      <c r="H4650" s="41"/>
      <c r="I4650" s="29"/>
      <c r="M4650" s="37"/>
      <c r="N4650" s="43"/>
    </row>
    <row r="4651" spans="1:14" x14ac:dyDescent="0.25">
      <c r="A4651" s="39"/>
      <c r="B4651" s="40"/>
      <c r="D4651" s="26"/>
      <c r="E4651" s="27"/>
      <c r="H4651" s="41"/>
      <c r="I4651" s="29"/>
      <c r="M4651" s="37"/>
      <c r="N4651" s="43"/>
    </row>
    <row r="4652" spans="1:14" x14ac:dyDescent="0.25">
      <c r="A4652" s="39"/>
      <c r="B4652" s="40"/>
      <c r="D4652" s="26"/>
      <c r="E4652" s="27"/>
      <c r="H4652" s="41"/>
      <c r="I4652" s="29"/>
      <c r="M4652" s="37"/>
      <c r="N4652" s="43"/>
    </row>
    <row r="4653" spans="1:14" x14ac:dyDescent="0.25">
      <c r="A4653" s="39"/>
      <c r="B4653" s="40"/>
      <c r="D4653" s="26"/>
      <c r="E4653" s="27"/>
      <c r="H4653" s="41"/>
      <c r="I4653" s="29"/>
      <c r="M4653" s="37"/>
      <c r="N4653" s="43"/>
    </row>
    <row r="4654" spans="1:14" x14ac:dyDescent="0.25">
      <c r="A4654" s="39"/>
      <c r="B4654" s="40"/>
      <c r="D4654" s="26"/>
      <c r="E4654" s="27"/>
      <c r="H4654" s="41"/>
      <c r="I4654" s="29"/>
      <c r="M4654" s="37"/>
      <c r="N4654" s="43"/>
    </row>
    <row r="4655" spans="1:14" x14ac:dyDescent="0.25">
      <c r="A4655" s="39"/>
      <c r="B4655" s="40"/>
      <c r="D4655" s="26"/>
      <c r="E4655" s="27"/>
      <c r="H4655" s="41"/>
      <c r="I4655" s="29"/>
      <c r="M4655" s="37"/>
      <c r="N4655" s="43"/>
    </row>
    <row r="4656" spans="1:14" x14ac:dyDescent="0.25">
      <c r="A4656" s="39"/>
      <c r="B4656" s="40"/>
      <c r="D4656" s="26"/>
      <c r="E4656" s="27"/>
      <c r="H4656" s="41"/>
      <c r="I4656" s="29"/>
      <c r="M4656" s="37"/>
      <c r="N4656" s="43"/>
    </row>
    <row r="4657" spans="1:14" x14ac:dyDescent="0.25">
      <c r="A4657" s="39"/>
      <c r="B4657" s="40"/>
      <c r="D4657" s="26"/>
      <c r="E4657" s="27"/>
      <c r="H4657" s="41"/>
      <c r="I4657" s="29"/>
      <c r="M4657" s="37"/>
      <c r="N4657" s="43"/>
    </row>
    <row r="4658" spans="1:14" x14ac:dyDescent="0.25">
      <c r="A4658" s="39"/>
      <c r="B4658" s="40"/>
      <c r="D4658" s="26"/>
      <c r="E4658" s="27"/>
      <c r="H4658" s="41"/>
      <c r="I4658" s="29"/>
      <c r="M4658" s="37"/>
      <c r="N4658" s="43"/>
    </row>
    <row r="4659" spans="1:14" x14ac:dyDescent="0.25">
      <c r="A4659" s="39"/>
      <c r="B4659" s="40"/>
      <c r="D4659" s="26"/>
      <c r="E4659" s="27"/>
      <c r="H4659" s="41"/>
      <c r="I4659" s="29"/>
      <c r="M4659" s="37"/>
      <c r="N4659" s="43"/>
    </row>
    <row r="4660" spans="1:14" x14ac:dyDescent="0.25">
      <c r="A4660" s="39"/>
      <c r="B4660" s="40"/>
      <c r="D4660" s="26"/>
      <c r="E4660" s="27"/>
      <c r="H4660" s="41"/>
      <c r="I4660" s="29"/>
      <c r="M4660" s="37"/>
      <c r="N4660" s="43"/>
    </row>
    <row r="4661" spans="1:14" x14ac:dyDescent="0.25">
      <c r="A4661" s="39"/>
      <c r="B4661" s="40"/>
      <c r="D4661" s="26"/>
      <c r="E4661" s="27"/>
      <c r="H4661" s="41"/>
      <c r="I4661" s="29"/>
      <c r="M4661" s="37"/>
      <c r="N4661" s="43"/>
    </row>
    <row r="4662" spans="1:14" x14ac:dyDescent="0.25">
      <c r="A4662" s="39"/>
      <c r="B4662" s="40"/>
      <c r="D4662" s="26"/>
      <c r="E4662" s="27"/>
      <c r="H4662" s="41"/>
      <c r="I4662" s="29"/>
      <c r="M4662" s="37"/>
      <c r="N4662" s="43"/>
    </row>
    <row r="4663" spans="1:14" x14ac:dyDescent="0.25">
      <c r="A4663" s="39"/>
      <c r="B4663" s="40"/>
      <c r="D4663" s="26"/>
      <c r="E4663" s="27"/>
      <c r="H4663" s="41"/>
      <c r="I4663" s="29"/>
      <c r="M4663" s="37"/>
      <c r="N4663" s="43"/>
    </row>
    <row r="4664" spans="1:14" x14ac:dyDescent="0.25">
      <c r="A4664" s="39"/>
      <c r="B4664" s="40"/>
      <c r="D4664" s="26"/>
      <c r="E4664" s="27"/>
      <c r="H4664" s="41"/>
      <c r="I4664" s="29"/>
      <c r="M4664" s="37"/>
      <c r="N4664" s="43"/>
    </row>
    <row r="4665" spans="1:14" x14ac:dyDescent="0.25">
      <c r="A4665" s="39"/>
      <c r="B4665" s="40"/>
      <c r="D4665" s="26"/>
      <c r="E4665" s="27"/>
      <c r="H4665" s="41"/>
      <c r="I4665" s="29"/>
      <c r="M4665" s="37"/>
      <c r="N4665" s="43"/>
    </row>
    <row r="4666" spans="1:14" x14ac:dyDescent="0.25">
      <c r="A4666" s="39"/>
      <c r="B4666" s="40"/>
      <c r="D4666" s="26"/>
      <c r="E4666" s="27"/>
      <c r="H4666" s="41"/>
      <c r="I4666" s="29"/>
      <c r="M4666" s="37"/>
      <c r="N4666" s="43"/>
    </row>
    <row r="4667" spans="1:14" x14ac:dyDescent="0.25">
      <c r="A4667" s="39"/>
      <c r="B4667" s="40"/>
      <c r="D4667" s="26"/>
      <c r="E4667" s="27"/>
      <c r="H4667" s="41"/>
      <c r="I4667" s="29"/>
      <c r="M4667" s="37"/>
      <c r="N4667" s="43"/>
    </row>
    <row r="4668" spans="1:14" x14ac:dyDescent="0.25">
      <c r="A4668" s="39"/>
      <c r="B4668" s="40"/>
      <c r="D4668" s="26"/>
      <c r="E4668" s="27"/>
      <c r="H4668" s="41"/>
      <c r="I4668" s="29"/>
      <c r="M4668" s="37"/>
      <c r="N4668" s="43"/>
    </row>
    <row r="4669" spans="1:14" x14ac:dyDescent="0.25">
      <c r="A4669" s="39"/>
      <c r="B4669" s="40"/>
      <c r="D4669" s="26"/>
      <c r="E4669" s="27"/>
      <c r="H4669" s="41"/>
      <c r="I4669" s="29"/>
      <c r="M4669" s="37"/>
      <c r="N4669" s="43"/>
    </row>
    <row r="4670" spans="1:14" x14ac:dyDescent="0.25">
      <c r="A4670" s="39"/>
      <c r="B4670" s="40"/>
      <c r="D4670" s="26"/>
      <c r="E4670" s="27"/>
      <c r="H4670" s="41"/>
      <c r="I4670" s="29"/>
      <c r="M4670" s="37"/>
      <c r="N4670" s="43"/>
    </row>
    <row r="4671" spans="1:14" x14ac:dyDescent="0.25">
      <c r="A4671" s="39"/>
      <c r="B4671" s="40"/>
      <c r="D4671" s="26"/>
      <c r="E4671" s="27"/>
      <c r="H4671" s="41"/>
      <c r="I4671" s="29"/>
      <c r="M4671" s="37"/>
      <c r="N4671" s="43"/>
    </row>
    <row r="4672" spans="1:14" x14ac:dyDescent="0.25">
      <c r="A4672" s="39"/>
      <c r="B4672" s="40"/>
      <c r="D4672" s="26"/>
      <c r="E4672" s="27"/>
      <c r="H4672" s="41"/>
      <c r="I4672" s="29"/>
      <c r="M4672" s="37"/>
      <c r="N4672" s="43"/>
    </row>
    <row r="4673" spans="1:14" x14ac:dyDescent="0.25">
      <c r="A4673" s="39"/>
      <c r="B4673" s="40"/>
      <c r="D4673" s="26"/>
      <c r="E4673" s="27"/>
      <c r="H4673" s="41"/>
      <c r="I4673" s="29"/>
      <c r="M4673" s="37"/>
      <c r="N4673" s="43"/>
    </row>
    <row r="4674" spans="1:14" x14ac:dyDescent="0.25">
      <c r="A4674" s="39"/>
      <c r="B4674" s="40"/>
      <c r="D4674" s="26"/>
      <c r="E4674" s="27"/>
      <c r="H4674" s="41"/>
      <c r="I4674" s="29"/>
      <c r="M4674" s="37"/>
      <c r="N4674" s="43"/>
    </row>
    <row r="4675" spans="1:14" x14ac:dyDescent="0.25">
      <c r="A4675" s="39"/>
      <c r="B4675" s="40"/>
      <c r="D4675" s="26"/>
      <c r="E4675" s="27"/>
      <c r="H4675" s="41"/>
      <c r="I4675" s="29"/>
      <c r="M4675" s="37"/>
      <c r="N4675" s="43"/>
    </row>
    <row r="4676" spans="1:14" x14ac:dyDescent="0.25">
      <c r="A4676" s="39"/>
      <c r="B4676" s="40"/>
      <c r="D4676" s="26"/>
      <c r="E4676" s="27"/>
      <c r="H4676" s="41"/>
      <c r="I4676" s="29"/>
      <c r="M4676" s="37"/>
      <c r="N4676" s="43"/>
    </row>
    <row r="4677" spans="1:14" x14ac:dyDescent="0.25">
      <c r="A4677" s="39"/>
      <c r="B4677" s="40"/>
      <c r="D4677" s="26"/>
      <c r="E4677" s="27"/>
      <c r="H4677" s="41"/>
      <c r="I4677" s="29"/>
      <c r="M4677" s="37"/>
      <c r="N4677" s="43"/>
    </row>
    <row r="4678" spans="1:14" x14ac:dyDescent="0.25">
      <c r="A4678" s="39"/>
      <c r="B4678" s="40"/>
      <c r="D4678" s="26"/>
      <c r="E4678" s="27"/>
      <c r="H4678" s="41"/>
      <c r="I4678" s="29"/>
      <c r="M4678" s="37"/>
      <c r="N4678" s="43"/>
    </row>
    <row r="4679" spans="1:14" x14ac:dyDescent="0.25">
      <c r="A4679" s="39"/>
      <c r="B4679" s="40"/>
      <c r="D4679" s="26"/>
      <c r="E4679" s="27"/>
      <c r="H4679" s="41"/>
      <c r="I4679" s="29"/>
      <c r="M4679" s="37"/>
      <c r="N4679" s="43"/>
    </row>
    <row r="4680" spans="1:14" x14ac:dyDescent="0.25">
      <c r="A4680" s="39"/>
      <c r="B4680" s="40"/>
      <c r="D4680" s="26"/>
      <c r="E4680" s="27"/>
      <c r="H4680" s="41"/>
      <c r="I4680" s="29"/>
      <c r="M4680" s="37"/>
      <c r="N4680" s="43"/>
    </row>
    <row r="4681" spans="1:14" x14ac:dyDescent="0.25">
      <c r="A4681" s="39"/>
      <c r="B4681" s="40"/>
      <c r="D4681" s="26"/>
      <c r="E4681" s="27"/>
      <c r="H4681" s="41"/>
      <c r="I4681" s="29"/>
      <c r="M4681" s="37"/>
      <c r="N4681" s="43"/>
    </row>
    <row r="4682" spans="1:14" x14ac:dyDescent="0.25">
      <c r="A4682" s="39"/>
      <c r="B4682" s="40"/>
      <c r="D4682" s="26"/>
      <c r="E4682" s="27"/>
      <c r="H4682" s="41"/>
      <c r="I4682" s="29"/>
      <c r="M4682" s="37"/>
      <c r="N4682" s="43"/>
    </row>
    <row r="4683" spans="1:14" x14ac:dyDescent="0.25">
      <c r="A4683" s="39"/>
      <c r="B4683" s="40"/>
      <c r="D4683" s="26"/>
      <c r="E4683" s="27"/>
      <c r="H4683" s="41"/>
      <c r="I4683" s="29"/>
      <c r="M4683" s="37"/>
      <c r="N4683" s="43"/>
    </row>
    <row r="4684" spans="1:14" x14ac:dyDescent="0.25">
      <c r="A4684" s="39"/>
      <c r="B4684" s="40"/>
      <c r="D4684" s="26"/>
      <c r="E4684" s="27"/>
      <c r="H4684" s="41"/>
      <c r="I4684" s="29"/>
      <c r="M4684" s="37"/>
      <c r="N4684" s="43"/>
    </row>
    <row r="4685" spans="1:14" x14ac:dyDescent="0.25">
      <c r="A4685" s="39"/>
      <c r="B4685" s="40"/>
      <c r="D4685" s="26"/>
      <c r="E4685" s="27"/>
      <c r="H4685" s="41"/>
      <c r="I4685" s="29"/>
      <c r="M4685" s="37"/>
      <c r="N4685" s="43"/>
    </row>
    <row r="4686" spans="1:14" x14ac:dyDescent="0.25">
      <c r="A4686" s="39"/>
      <c r="B4686" s="40"/>
      <c r="D4686" s="26"/>
      <c r="E4686" s="27"/>
      <c r="H4686" s="41"/>
      <c r="I4686" s="29"/>
      <c r="M4686" s="37"/>
      <c r="N4686" s="43"/>
    </row>
    <row r="4687" spans="1:14" x14ac:dyDescent="0.25">
      <c r="A4687" s="39"/>
      <c r="B4687" s="40"/>
      <c r="D4687" s="26"/>
      <c r="E4687" s="27"/>
      <c r="H4687" s="41"/>
      <c r="I4687" s="29"/>
      <c r="M4687" s="37"/>
      <c r="N4687" s="43"/>
    </row>
    <row r="4688" spans="1:14" x14ac:dyDescent="0.25">
      <c r="A4688" s="39"/>
      <c r="B4688" s="40"/>
      <c r="D4688" s="26"/>
      <c r="E4688" s="27"/>
      <c r="H4688" s="41"/>
      <c r="I4688" s="29"/>
      <c r="M4688" s="37"/>
      <c r="N4688" s="43"/>
    </row>
    <row r="4689" spans="1:14" x14ac:dyDescent="0.25">
      <c r="A4689" s="39"/>
      <c r="B4689" s="40"/>
      <c r="D4689" s="26"/>
      <c r="E4689" s="27"/>
      <c r="H4689" s="41"/>
      <c r="I4689" s="29"/>
      <c r="M4689" s="37"/>
      <c r="N4689" s="43"/>
    </row>
    <row r="4690" spans="1:14" x14ac:dyDescent="0.25">
      <c r="A4690" s="39"/>
      <c r="B4690" s="40"/>
      <c r="D4690" s="26"/>
      <c r="E4690" s="27"/>
      <c r="H4690" s="41"/>
      <c r="I4690" s="29"/>
      <c r="M4690" s="37"/>
      <c r="N4690" s="43"/>
    </row>
    <row r="4691" spans="1:14" x14ac:dyDescent="0.25">
      <c r="A4691" s="39"/>
      <c r="B4691" s="40"/>
      <c r="D4691" s="26"/>
      <c r="E4691" s="27"/>
      <c r="H4691" s="41"/>
      <c r="I4691" s="29"/>
      <c r="M4691" s="37"/>
      <c r="N4691" s="43"/>
    </row>
    <row r="4692" spans="1:14" x14ac:dyDescent="0.25">
      <c r="A4692" s="39"/>
      <c r="B4692" s="40"/>
      <c r="D4692" s="26"/>
      <c r="E4692" s="27"/>
      <c r="H4692" s="41"/>
      <c r="I4692" s="29"/>
      <c r="M4692" s="37"/>
      <c r="N4692" s="43"/>
    </row>
    <row r="4693" spans="1:14" x14ac:dyDescent="0.25">
      <c r="A4693" s="39"/>
      <c r="B4693" s="40"/>
      <c r="D4693" s="26"/>
      <c r="E4693" s="27"/>
      <c r="H4693" s="41"/>
      <c r="I4693" s="29"/>
      <c r="M4693" s="37"/>
      <c r="N4693" s="43"/>
    </row>
    <row r="4694" spans="1:14" x14ac:dyDescent="0.25">
      <c r="A4694" s="39"/>
      <c r="B4694" s="40"/>
      <c r="D4694" s="26"/>
      <c r="E4694" s="27"/>
      <c r="H4694" s="41"/>
      <c r="I4694" s="29"/>
      <c r="M4694" s="37"/>
      <c r="N4694" s="43"/>
    </row>
    <row r="4695" spans="1:14" x14ac:dyDescent="0.25">
      <c r="A4695" s="39"/>
      <c r="B4695" s="40"/>
      <c r="D4695" s="26"/>
      <c r="E4695" s="27"/>
      <c r="H4695" s="41"/>
      <c r="I4695" s="29"/>
      <c r="M4695" s="37"/>
      <c r="N4695" s="43"/>
    </row>
    <row r="4696" spans="1:14" x14ac:dyDescent="0.25">
      <c r="A4696" s="39"/>
      <c r="B4696" s="40"/>
      <c r="D4696" s="26"/>
      <c r="E4696" s="27"/>
      <c r="H4696" s="41"/>
      <c r="I4696" s="29"/>
      <c r="M4696" s="37"/>
      <c r="N4696" s="43"/>
    </row>
    <row r="4697" spans="1:14" x14ac:dyDescent="0.25">
      <c r="A4697" s="39"/>
      <c r="B4697" s="40"/>
      <c r="D4697" s="26"/>
      <c r="E4697" s="27"/>
      <c r="H4697" s="41"/>
      <c r="I4697" s="29"/>
      <c r="M4697" s="37"/>
      <c r="N4697" s="43"/>
    </row>
    <row r="4698" spans="1:14" x14ac:dyDescent="0.25">
      <c r="A4698" s="39"/>
      <c r="B4698" s="40"/>
      <c r="D4698" s="26"/>
      <c r="E4698" s="27"/>
      <c r="H4698" s="41"/>
      <c r="I4698" s="29"/>
      <c r="M4698" s="37"/>
      <c r="N4698" s="43"/>
    </row>
    <row r="4699" spans="1:14" x14ac:dyDescent="0.25">
      <c r="A4699" s="39"/>
      <c r="B4699" s="40"/>
      <c r="D4699" s="26"/>
      <c r="E4699" s="27"/>
      <c r="H4699" s="41"/>
      <c r="I4699" s="29"/>
      <c r="M4699" s="37"/>
      <c r="N4699" s="43"/>
    </row>
    <row r="4700" spans="1:14" x14ac:dyDescent="0.25">
      <c r="A4700" s="39"/>
      <c r="B4700" s="40"/>
      <c r="D4700" s="26"/>
      <c r="E4700" s="27"/>
      <c r="H4700" s="41"/>
      <c r="I4700" s="29"/>
      <c r="M4700" s="37"/>
      <c r="N4700" s="43"/>
    </row>
    <row r="4701" spans="1:14" x14ac:dyDescent="0.25">
      <c r="A4701" s="39"/>
      <c r="B4701" s="40"/>
      <c r="D4701" s="26"/>
      <c r="E4701" s="27"/>
      <c r="H4701" s="41"/>
      <c r="I4701" s="29"/>
      <c r="M4701" s="37"/>
      <c r="N4701" s="43"/>
    </row>
    <row r="4702" spans="1:14" x14ac:dyDescent="0.25">
      <c r="A4702" s="39"/>
      <c r="B4702" s="40"/>
      <c r="D4702" s="26"/>
      <c r="E4702" s="27"/>
      <c r="H4702" s="41"/>
      <c r="I4702" s="29"/>
      <c r="M4702" s="37"/>
      <c r="N4702" s="43"/>
    </row>
    <row r="4703" spans="1:14" x14ac:dyDescent="0.25">
      <c r="A4703" s="39"/>
      <c r="B4703" s="40"/>
      <c r="D4703" s="26"/>
      <c r="E4703" s="27"/>
      <c r="H4703" s="41"/>
      <c r="I4703" s="29"/>
      <c r="M4703" s="37"/>
      <c r="N4703" s="43"/>
    </row>
    <row r="4704" spans="1:14" x14ac:dyDescent="0.25">
      <c r="A4704" s="39"/>
      <c r="B4704" s="40"/>
      <c r="D4704" s="26"/>
      <c r="E4704" s="27"/>
      <c r="H4704" s="41"/>
      <c r="I4704" s="29"/>
      <c r="M4704" s="37"/>
      <c r="N4704" s="43"/>
    </row>
    <row r="4705" spans="1:14" x14ac:dyDescent="0.25">
      <c r="A4705" s="39"/>
      <c r="B4705" s="40"/>
      <c r="D4705" s="26"/>
      <c r="E4705" s="27"/>
      <c r="H4705" s="41"/>
      <c r="I4705" s="29"/>
      <c r="M4705" s="37"/>
      <c r="N4705" s="43"/>
    </row>
    <row r="4706" spans="1:14" x14ac:dyDescent="0.25">
      <c r="A4706" s="39"/>
      <c r="B4706" s="40"/>
      <c r="D4706" s="26"/>
      <c r="E4706" s="27"/>
      <c r="H4706" s="41"/>
      <c r="I4706" s="29"/>
      <c r="M4706" s="37"/>
      <c r="N4706" s="43"/>
    </row>
    <row r="4707" spans="1:14" x14ac:dyDescent="0.25">
      <c r="A4707" s="39"/>
      <c r="B4707" s="40"/>
      <c r="D4707" s="26"/>
      <c r="E4707" s="27"/>
      <c r="H4707" s="41"/>
      <c r="I4707" s="29"/>
      <c r="M4707" s="37"/>
      <c r="N4707" s="43"/>
    </row>
    <row r="4708" spans="1:14" x14ac:dyDescent="0.25">
      <c r="A4708" s="39"/>
      <c r="B4708" s="40"/>
      <c r="D4708" s="26"/>
      <c r="E4708" s="27"/>
      <c r="H4708" s="41"/>
      <c r="I4708" s="29"/>
      <c r="M4708" s="37"/>
      <c r="N4708" s="43"/>
    </row>
    <row r="4709" spans="1:14" x14ac:dyDescent="0.25">
      <c r="A4709" s="39"/>
      <c r="B4709" s="40"/>
      <c r="D4709" s="26"/>
      <c r="E4709" s="27"/>
      <c r="H4709" s="41"/>
      <c r="I4709" s="29"/>
      <c r="M4709" s="37"/>
      <c r="N4709" s="43"/>
    </row>
    <row r="4710" spans="1:14" x14ac:dyDescent="0.25">
      <c r="A4710" s="39"/>
      <c r="B4710" s="40"/>
      <c r="D4710" s="26"/>
      <c r="E4710" s="27"/>
      <c r="H4710" s="41"/>
      <c r="I4710" s="29"/>
      <c r="M4710" s="37"/>
      <c r="N4710" s="43"/>
    </row>
    <row r="4711" spans="1:14" x14ac:dyDescent="0.25">
      <c r="A4711" s="39"/>
      <c r="B4711" s="40"/>
      <c r="D4711" s="26"/>
      <c r="E4711" s="27"/>
      <c r="H4711" s="41"/>
      <c r="I4711" s="29"/>
      <c r="M4711" s="37"/>
      <c r="N4711" s="43"/>
    </row>
    <row r="4712" spans="1:14" x14ac:dyDescent="0.25">
      <c r="A4712" s="39"/>
      <c r="B4712" s="40"/>
      <c r="D4712" s="26"/>
      <c r="E4712" s="27"/>
      <c r="H4712" s="41"/>
      <c r="I4712" s="29"/>
      <c r="M4712" s="37"/>
      <c r="N4712" s="43"/>
    </row>
    <row r="4713" spans="1:14" x14ac:dyDescent="0.25">
      <c r="A4713" s="39"/>
      <c r="B4713" s="40"/>
      <c r="D4713" s="26"/>
      <c r="E4713" s="27"/>
      <c r="H4713" s="41"/>
      <c r="I4713" s="29"/>
      <c r="M4713" s="37"/>
      <c r="N4713" s="43"/>
    </row>
    <row r="4714" spans="1:14" x14ac:dyDescent="0.25">
      <c r="A4714" s="39"/>
      <c r="B4714" s="40"/>
      <c r="D4714" s="26"/>
      <c r="E4714" s="27"/>
      <c r="H4714" s="41"/>
      <c r="I4714" s="29"/>
      <c r="M4714" s="37"/>
      <c r="N4714" s="43"/>
    </row>
    <row r="4715" spans="1:14" x14ac:dyDescent="0.25">
      <c r="A4715" s="39"/>
      <c r="B4715" s="40"/>
      <c r="D4715" s="26"/>
      <c r="E4715" s="27"/>
      <c r="H4715" s="41"/>
      <c r="I4715" s="29"/>
      <c r="M4715" s="37"/>
      <c r="N4715" s="43"/>
    </row>
    <row r="4716" spans="1:14" x14ac:dyDescent="0.25">
      <c r="A4716" s="39"/>
      <c r="B4716" s="40"/>
      <c r="D4716" s="26"/>
      <c r="E4716" s="27"/>
      <c r="H4716" s="41"/>
      <c r="I4716" s="29"/>
      <c r="M4716" s="37"/>
      <c r="N4716" s="43"/>
    </row>
    <row r="4717" spans="1:14" x14ac:dyDescent="0.25">
      <c r="A4717" s="39"/>
      <c r="B4717" s="40"/>
      <c r="D4717" s="26"/>
      <c r="E4717" s="27"/>
      <c r="H4717" s="41"/>
      <c r="I4717" s="29"/>
      <c r="M4717" s="37"/>
      <c r="N4717" s="43"/>
    </row>
    <row r="4718" spans="1:14" x14ac:dyDescent="0.25">
      <c r="A4718" s="39"/>
      <c r="B4718" s="40"/>
      <c r="D4718" s="26"/>
      <c r="E4718" s="27"/>
      <c r="H4718" s="41"/>
      <c r="I4718" s="29"/>
      <c r="M4718" s="37"/>
      <c r="N4718" s="43"/>
    </row>
    <row r="4719" spans="1:14" x14ac:dyDescent="0.25">
      <c r="A4719" s="39"/>
      <c r="B4719" s="40"/>
      <c r="D4719" s="26"/>
      <c r="E4719" s="27"/>
      <c r="H4719" s="41"/>
      <c r="I4719" s="29"/>
      <c r="M4719" s="37"/>
      <c r="N4719" s="43"/>
    </row>
    <row r="4720" spans="1:14" x14ac:dyDescent="0.25">
      <c r="A4720" s="39"/>
      <c r="B4720" s="40"/>
      <c r="D4720" s="26"/>
      <c r="E4720" s="27"/>
      <c r="H4720" s="41"/>
      <c r="I4720" s="29"/>
      <c r="M4720" s="37"/>
      <c r="N4720" s="43"/>
    </row>
    <row r="4721" spans="1:14" x14ac:dyDescent="0.25">
      <c r="A4721" s="39"/>
      <c r="B4721" s="40"/>
      <c r="D4721" s="26"/>
      <c r="E4721" s="27"/>
      <c r="H4721" s="41"/>
      <c r="I4721" s="29"/>
      <c r="M4721" s="37"/>
      <c r="N4721" s="43"/>
    </row>
    <row r="4722" spans="1:14" x14ac:dyDescent="0.25">
      <c r="A4722" s="39"/>
      <c r="B4722" s="40"/>
      <c r="D4722" s="26"/>
      <c r="E4722" s="27"/>
      <c r="H4722" s="41"/>
      <c r="I4722" s="29"/>
      <c r="M4722" s="37"/>
      <c r="N4722" s="43"/>
    </row>
    <row r="4723" spans="1:14" x14ac:dyDescent="0.25">
      <c r="A4723" s="39"/>
      <c r="B4723" s="40"/>
      <c r="D4723" s="26"/>
      <c r="E4723" s="27"/>
      <c r="H4723" s="41"/>
      <c r="I4723" s="29"/>
      <c r="M4723" s="37"/>
      <c r="N4723" s="43"/>
    </row>
    <row r="4724" spans="1:14" x14ac:dyDescent="0.25">
      <c r="A4724" s="39"/>
      <c r="B4724" s="40"/>
      <c r="D4724" s="26"/>
      <c r="E4724" s="27"/>
      <c r="H4724" s="41"/>
      <c r="I4724" s="29"/>
      <c r="M4724" s="37"/>
      <c r="N4724" s="43"/>
    </row>
    <row r="4725" spans="1:14" x14ac:dyDescent="0.25">
      <c r="A4725" s="39"/>
      <c r="B4725" s="40"/>
      <c r="D4725" s="26"/>
      <c r="E4725" s="27"/>
      <c r="H4725" s="41"/>
      <c r="I4725" s="29"/>
      <c r="M4725" s="37"/>
      <c r="N4725" s="43"/>
    </row>
    <row r="4726" spans="1:14" x14ac:dyDescent="0.25">
      <c r="A4726" s="39"/>
      <c r="B4726" s="40"/>
      <c r="D4726" s="26"/>
      <c r="E4726" s="27"/>
      <c r="H4726" s="41"/>
      <c r="I4726" s="29"/>
      <c r="M4726" s="37"/>
      <c r="N4726" s="43"/>
    </row>
    <row r="4727" spans="1:14" x14ac:dyDescent="0.25">
      <c r="A4727" s="39"/>
      <c r="B4727" s="40"/>
      <c r="D4727" s="26"/>
      <c r="E4727" s="27"/>
      <c r="H4727" s="41"/>
      <c r="I4727" s="29"/>
      <c r="M4727" s="37"/>
      <c r="N4727" s="43"/>
    </row>
    <row r="4728" spans="1:14" x14ac:dyDescent="0.25">
      <c r="A4728" s="39"/>
      <c r="B4728" s="40"/>
      <c r="D4728" s="26"/>
      <c r="E4728" s="27"/>
      <c r="H4728" s="41"/>
      <c r="I4728" s="29"/>
      <c r="M4728" s="37"/>
      <c r="N4728" s="43"/>
    </row>
    <row r="4729" spans="1:14" x14ac:dyDescent="0.25">
      <c r="A4729" s="39"/>
      <c r="B4729" s="40"/>
      <c r="D4729" s="26"/>
      <c r="E4729" s="27"/>
      <c r="H4729" s="41"/>
      <c r="I4729" s="29"/>
      <c r="M4729" s="37"/>
      <c r="N4729" s="43"/>
    </row>
    <row r="4730" spans="1:14" x14ac:dyDescent="0.25">
      <c r="A4730" s="39"/>
      <c r="B4730" s="40"/>
      <c r="D4730" s="26"/>
      <c r="E4730" s="27"/>
      <c r="H4730" s="41"/>
      <c r="I4730" s="29"/>
      <c r="M4730" s="37"/>
      <c r="N4730" s="43"/>
    </row>
    <row r="4731" spans="1:14" x14ac:dyDescent="0.25">
      <c r="A4731" s="39"/>
      <c r="B4731" s="40"/>
      <c r="D4731" s="26"/>
      <c r="E4731" s="27"/>
      <c r="H4731" s="41"/>
      <c r="I4731" s="29"/>
      <c r="M4731" s="37"/>
      <c r="N4731" s="43"/>
    </row>
    <row r="4732" spans="1:14" x14ac:dyDescent="0.25">
      <c r="A4732" s="39"/>
      <c r="B4732" s="40"/>
      <c r="D4732" s="26"/>
      <c r="E4732" s="27"/>
      <c r="H4732" s="41"/>
      <c r="I4732" s="29"/>
      <c r="M4732" s="37"/>
      <c r="N4732" s="43"/>
    </row>
    <row r="4733" spans="1:14" x14ac:dyDescent="0.25">
      <c r="A4733" s="39"/>
      <c r="B4733" s="40"/>
      <c r="D4733" s="26"/>
      <c r="E4733" s="27"/>
      <c r="H4733" s="41"/>
      <c r="I4733" s="29"/>
      <c r="M4733" s="37"/>
      <c r="N4733" s="43"/>
    </row>
    <row r="4734" spans="1:14" x14ac:dyDescent="0.25">
      <c r="A4734" s="39"/>
      <c r="B4734" s="40"/>
      <c r="D4734" s="26"/>
      <c r="E4734" s="27"/>
      <c r="H4734" s="41"/>
      <c r="I4734" s="29"/>
      <c r="M4734" s="37"/>
      <c r="N4734" s="43"/>
    </row>
    <row r="4735" spans="1:14" x14ac:dyDescent="0.25">
      <c r="A4735" s="39"/>
      <c r="B4735" s="40"/>
      <c r="D4735" s="26"/>
      <c r="E4735" s="27"/>
      <c r="H4735" s="41"/>
      <c r="I4735" s="29"/>
      <c r="M4735" s="37"/>
      <c r="N4735" s="43"/>
    </row>
    <row r="4736" spans="1:14" x14ac:dyDescent="0.25">
      <c r="A4736" s="39"/>
      <c r="B4736" s="40"/>
      <c r="D4736" s="26"/>
      <c r="E4736" s="27"/>
      <c r="H4736" s="41"/>
      <c r="I4736" s="29"/>
      <c r="M4736" s="37"/>
      <c r="N4736" s="43"/>
    </row>
    <row r="4737" spans="1:14" x14ac:dyDescent="0.25">
      <c r="A4737" s="39"/>
      <c r="B4737" s="40"/>
      <c r="D4737" s="26"/>
      <c r="E4737" s="27"/>
      <c r="H4737" s="41"/>
      <c r="I4737" s="29"/>
      <c r="M4737" s="37"/>
      <c r="N4737" s="43"/>
    </row>
    <row r="4738" spans="1:14" x14ac:dyDescent="0.25">
      <c r="A4738" s="39"/>
      <c r="B4738" s="40"/>
      <c r="D4738" s="26"/>
      <c r="E4738" s="27"/>
      <c r="H4738" s="41"/>
      <c r="I4738" s="29"/>
      <c r="M4738" s="37"/>
      <c r="N4738" s="43"/>
    </row>
    <row r="4739" spans="1:14" x14ac:dyDescent="0.25">
      <c r="A4739" s="39"/>
      <c r="B4739" s="40"/>
      <c r="D4739" s="26"/>
      <c r="E4739" s="27"/>
      <c r="H4739" s="41"/>
      <c r="I4739" s="29"/>
      <c r="M4739" s="37"/>
      <c r="N4739" s="43"/>
    </row>
    <row r="4740" spans="1:14" x14ac:dyDescent="0.25">
      <c r="A4740" s="39"/>
      <c r="B4740" s="40"/>
      <c r="D4740" s="26"/>
      <c r="E4740" s="27"/>
      <c r="H4740" s="41"/>
      <c r="I4740" s="29"/>
      <c r="M4740" s="37"/>
      <c r="N4740" s="43"/>
    </row>
    <row r="4741" spans="1:14" x14ac:dyDescent="0.25">
      <c r="A4741" s="39"/>
      <c r="B4741" s="40"/>
      <c r="D4741" s="26"/>
      <c r="E4741" s="27"/>
      <c r="H4741" s="41"/>
      <c r="I4741" s="29"/>
      <c r="M4741" s="37"/>
      <c r="N4741" s="43"/>
    </row>
    <row r="4742" spans="1:14" x14ac:dyDescent="0.25">
      <c r="A4742" s="39"/>
      <c r="B4742" s="40"/>
      <c r="D4742" s="26"/>
      <c r="E4742" s="27"/>
      <c r="H4742" s="41"/>
      <c r="I4742" s="29"/>
      <c r="M4742" s="37"/>
      <c r="N4742" s="43"/>
    </row>
    <row r="4743" spans="1:14" x14ac:dyDescent="0.25">
      <c r="A4743" s="39"/>
      <c r="B4743" s="40"/>
      <c r="D4743" s="26"/>
      <c r="E4743" s="27"/>
      <c r="H4743" s="41"/>
      <c r="I4743" s="29"/>
      <c r="M4743" s="37"/>
      <c r="N4743" s="43"/>
    </row>
    <row r="4744" spans="1:14" x14ac:dyDescent="0.25">
      <c r="A4744" s="39"/>
      <c r="B4744" s="40"/>
      <c r="D4744" s="26"/>
      <c r="E4744" s="27"/>
      <c r="H4744" s="41"/>
      <c r="I4744" s="29"/>
      <c r="M4744" s="37"/>
      <c r="N4744" s="43"/>
    </row>
    <row r="4745" spans="1:14" x14ac:dyDescent="0.25">
      <c r="A4745" s="39"/>
      <c r="B4745" s="40"/>
      <c r="D4745" s="26"/>
      <c r="E4745" s="27"/>
      <c r="H4745" s="41"/>
      <c r="I4745" s="29"/>
      <c r="M4745" s="37"/>
      <c r="N4745" s="43"/>
    </row>
    <row r="4746" spans="1:14" x14ac:dyDescent="0.25">
      <c r="A4746" s="39"/>
      <c r="B4746" s="40"/>
      <c r="D4746" s="26"/>
      <c r="E4746" s="27"/>
      <c r="H4746" s="41"/>
      <c r="I4746" s="29"/>
      <c r="M4746" s="37"/>
      <c r="N4746" s="43"/>
    </row>
    <row r="4747" spans="1:14" x14ac:dyDescent="0.25">
      <c r="A4747" s="39"/>
      <c r="B4747" s="40"/>
      <c r="D4747" s="26"/>
      <c r="E4747" s="27"/>
      <c r="H4747" s="41"/>
      <c r="I4747" s="29"/>
      <c r="M4747" s="37"/>
      <c r="N4747" s="43"/>
    </row>
    <row r="4748" spans="1:14" x14ac:dyDescent="0.25">
      <c r="A4748" s="39"/>
      <c r="B4748" s="40"/>
      <c r="D4748" s="26"/>
      <c r="E4748" s="27"/>
      <c r="H4748" s="41"/>
      <c r="I4748" s="29"/>
      <c r="M4748" s="37"/>
      <c r="N4748" s="43"/>
    </row>
    <row r="4749" spans="1:14" x14ac:dyDescent="0.25">
      <c r="A4749" s="39"/>
      <c r="B4749" s="40"/>
      <c r="D4749" s="26"/>
      <c r="E4749" s="27"/>
      <c r="H4749" s="41"/>
      <c r="I4749" s="29"/>
      <c r="M4749" s="37"/>
      <c r="N4749" s="43"/>
    </row>
    <row r="4750" spans="1:14" x14ac:dyDescent="0.25">
      <c r="A4750" s="39"/>
      <c r="B4750" s="40"/>
      <c r="D4750" s="26"/>
      <c r="E4750" s="27"/>
      <c r="H4750" s="41"/>
      <c r="I4750" s="29"/>
      <c r="M4750" s="37"/>
      <c r="N4750" s="43"/>
    </row>
    <row r="4751" spans="1:14" x14ac:dyDescent="0.25">
      <c r="A4751" s="39"/>
      <c r="B4751" s="40"/>
      <c r="D4751" s="26"/>
      <c r="E4751" s="27"/>
      <c r="H4751" s="41"/>
      <c r="I4751" s="29"/>
      <c r="M4751" s="37"/>
      <c r="N4751" s="43"/>
    </row>
    <row r="4752" spans="1:14" x14ac:dyDescent="0.25">
      <c r="A4752" s="39"/>
      <c r="B4752" s="40"/>
      <c r="D4752" s="26"/>
      <c r="E4752" s="27"/>
      <c r="H4752" s="41"/>
      <c r="I4752" s="29"/>
      <c r="M4752" s="37"/>
      <c r="N4752" s="43"/>
    </row>
    <row r="4753" spans="1:14" x14ac:dyDescent="0.25">
      <c r="A4753" s="39"/>
      <c r="B4753" s="40"/>
      <c r="D4753" s="26"/>
      <c r="E4753" s="27"/>
      <c r="H4753" s="41"/>
      <c r="I4753" s="29"/>
      <c r="M4753" s="37"/>
      <c r="N4753" s="43"/>
    </row>
    <row r="4754" spans="1:14" x14ac:dyDescent="0.25">
      <c r="A4754" s="39"/>
      <c r="B4754" s="40"/>
      <c r="D4754" s="26"/>
      <c r="E4754" s="27"/>
      <c r="H4754" s="41"/>
      <c r="I4754" s="29"/>
      <c r="M4754" s="37"/>
      <c r="N4754" s="43"/>
    </row>
    <row r="4755" spans="1:14" x14ac:dyDescent="0.25">
      <c r="A4755" s="39"/>
      <c r="B4755" s="40"/>
      <c r="D4755" s="26"/>
      <c r="E4755" s="27"/>
      <c r="H4755" s="41"/>
      <c r="I4755" s="29"/>
      <c r="M4755" s="37"/>
      <c r="N4755" s="43"/>
    </row>
    <row r="4756" spans="1:14" x14ac:dyDescent="0.25">
      <c r="A4756" s="39"/>
      <c r="B4756" s="40"/>
      <c r="D4756" s="26"/>
      <c r="E4756" s="27"/>
      <c r="H4756" s="41"/>
      <c r="I4756" s="29"/>
      <c r="M4756" s="37"/>
      <c r="N4756" s="43"/>
    </row>
    <row r="4757" spans="1:14" x14ac:dyDescent="0.25">
      <c r="A4757" s="39"/>
      <c r="B4757" s="40"/>
      <c r="D4757" s="26"/>
      <c r="E4757" s="27"/>
      <c r="H4757" s="41"/>
      <c r="I4757" s="29"/>
      <c r="M4757" s="37"/>
      <c r="N4757" s="43"/>
    </row>
    <row r="4758" spans="1:14" x14ac:dyDescent="0.25">
      <c r="A4758" s="39"/>
      <c r="B4758" s="40"/>
      <c r="D4758" s="26"/>
      <c r="E4758" s="27"/>
      <c r="H4758" s="41"/>
      <c r="I4758" s="29"/>
      <c r="M4758" s="37"/>
      <c r="N4758" s="43"/>
    </row>
    <row r="4759" spans="1:14" x14ac:dyDescent="0.25">
      <c r="A4759" s="39"/>
      <c r="B4759" s="40"/>
      <c r="D4759" s="26"/>
      <c r="E4759" s="27"/>
      <c r="H4759" s="41"/>
      <c r="I4759" s="29"/>
      <c r="M4759" s="37"/>
      <c r="N4759" s="43"/>
    </row>
    <row r="4760" spans="1:14" x14ac:dyDescent="0.25">
      <c r="A4760" s="39"/>
      <c r="B4760" s="40"/>
      <c r="D4760" s="26"/>
      <c r="E4760" s="27"/>
      <c r="H4760" s="41"/>
      <c r="I4760" s="29"/>
      <c r="M4760" s="37"/>
      <c r="N4760" s="43"/>
    </row>
    <row r="4761" spans="1:14" x14ac:dyDescent="0.25">
      <c r="A4761" s="39"/>
      <c r="B4761" s="40"/>
      <c r="D4761" s="26"/>
      <c r="E4761" s="27"/>
      <c r="H4761" s="41"/>
      <c r="I4761" s="29"/>
      <c r="M4761" s="37"/>
      <c r="N4761" s="43"/>
    </row>
    <row r="4762" spans="1:14" x14ac:dyDescent="0.25">
      <c r="A4762" s="39"/>
      <c r="B4762" s="40"/>
      <c r="D4762" s="26"/>
      <c r="E4762" s="27"/>
      <c r="H4762" s="41"/>
      <c r="I4762" s="29"/>
      <c r="M4762" s="37"/>
      <c r="N4762" s="43"/>
    </row>
    <row r="4763" spans="1:14" x14ac:dyDescent="0.25">
      <c r="A4763" s="39"/>
      <c r="B4763" s="40"/>
      <c r="D4763" s="26"/>
      <c r="E4763" s="27"/>
      <c r="H4763" s="41"/>
      <c r="I4763" s="29"/>
      <c r="M4763" s="37"/>
      <c r="N4763" s="43"/>
    </row>
    <row r="4764" spans="1:14" x14ac:dyDescent="0.25">
      <c r="A4764" s="39"/>
      <c r="B4764" s="40"/>
      <c r="D4764" s="26"/>
      <c r="E4764" s="27"/>
      <c r="H4764" s="41"/>
      <c r="I4764" s="29"/>
      <c r="M4764" s="37"/>
      <c r="N4764" s="43"/>
    </row>
    <row r="4765" spans="1:14" x14ac:dyDescent="0.25">
      <c r="A4765" s="39"/>
      <c r="B4765" s="40"/>
      <c r="D4765" s="26"/>
      <c r="E4765" s="27"/>
      <c r="H4765" s="41"/>
      <c r="I4765" s="29"/>
      <c r="M4765" s="37"/>
      <c r="N4765" s="43"/>
    </row>
    <row r="4766" spans="1:14" x14ac:dyDescent="0.25">
      <c r="A4766" s="39"/>
      <c r="B4766" s="40"/>
      <c r="D4766" s="26"/>
      <c r="E4766" s="27"/>
      <c r="H4766" s="41"/>
      <c r="I4766" s="29"/>
      <c r="M4766" s="37"/>
      <c r="N4766" s="43"/>
    </row>
    <row r="4767" spans="1:14" x14ac:dyDescent="0.25">
      <c r="A4767" s="39"/>
      <c r="B4767" s="40"/>
      <c r="D4767" s="26"/>
      <c r="E4767" s="27"/>
      <c r="H4767" s="41"/>
      <c r="I4767" s="29"/>
      <c r="M4767" s="37"/>
      <c r="N4767" s="43"/>
    </row>
    <row r="4768" spans="1:14" x14ac:dyDescent="0.25">
      <c r="A4768" s="39"/>
      <c r="B4768" s="40"/>
      <c r="D4768" s="26"/>
      <c r="E4768" s="27"/>
      <c r="H4768" s="41"/>
      <c r="I4768" s="29"/>
      <c r="M4768" s="37"/>
      <c r="N4768" s="43"/>
    </row>
    <row r="4769" spans="1:14" x14ac:dyDescent="0.25">
      <c r="A4769" s="39"/>
      <c r="B4769" s="40"/>
      <c r="D4769" s="26"/>
      <c r="E4769" s="27"/>
      <c r="H4769" s="41"/>
      <c r="I4769" s="29"/>
      <c r="M4769" s="37"/>
      <c r="N4769" s="43"/>
    </row>
    <row r="4770" spans="1:14" x14ac:dyDescent="0.25">
      <c r="A4770" s="39"/>
      <c r="B4770" s="40"/>
      <c r="D4770" s="26"/>
      <c r="E4770" s="27"/>
      <c r="H4770" s="41"/>
      <c r="I4770" s="29"/>
      <c r="M4770" s="37"/>
      <c r="N4770" s="43"/>
    </row>
    <row r="4771" spans="1:14" x14ac:dyDescent="0.25">
      <c r="A4771" s="39"/>
      <c r="B4771" s="40"/>
      <c r="D4771" s="26"/>
      <c r="E4771" s="27"/>
      <c r="H4771" s="41"/>
      <c r="I4771" s="29"/>
      <c r="M4771" s="37"/>
      <c r="N4771" s="43"/>
    </row>
    <row r="4772" spans="1:14" x14ac:dyDescent="0.25">
      <c r="A4772" s="39"/>
      <c r="B4772" s="40"/>
      <c r="D4772" s="26"/>
      <c r="E4772" s="27"/>
      <c r="H4772" s="41"/>
      <c r="I4772" s="29"/>
      <c r="M4772" s="37"/>
      <c r="N4772" s="43"/>
    </row>
    <row r="4773" spans="1:14" x14ac:dyDescent="0.25">
      <c r="A4773" s="39"/>
      <c r="B4773" s="40"/>
      <c r="D4773" s="26"/>
      <c r="E4773" s="27"/>
      <c r="H4773" s="41"/>
      <c r="I4773" s="29"/>
      <c r="M4773" s="37"/>
      <c r="N4773" s="43"/>
    </row>
    <row r="4774" spans="1:14" x14ac:dyDescent="0.25">
      <c r="A4774" s="39"/>
      <c r="B4774" s="40"/>
      <c r="D4774" s="26"/>
      <c r="E4774" s="27"/>
      <c r="H4774" s="41"/>
      <c r="I4774" s="29"/>
      <c r="M4774" s="37"/>
      <c r="N4774" s="43"/>
    </row>
    <row r="4775" spans="1:14" x14ac:dyDescent="0.25">
      <c r="A4775" s="39"/>
      <c r="B4775" s="40"/>
      <c r="D4775" s="26"/>
      <c r="E4775" s="27"/>
      <c r="H4775" s="41"/>
      <c r="I4775" s="29"/>
      <c r="M4775" s="37"/>
      <c r="N4775" s="43"/>
    </row>
    <row r="4776" spans="1:14" x14ac:dyDescent="0.25">
      <c r="A4776" s="39"/>
      <c r="B4776" s="40"/>
      <c r="D4776" s="26"/>
      <c r="E4776" s="27"/>
      <c r="H4776" s="41"/>
      <c r="I4776" s="29"/>
      <c r="M4776" s="37"/>
      <c r="N4776" s="43"/>
    </row>
    <row r="4777" spans="1:14" x14ac:dyDescent="0.25">
      <c r="A4777" s="39"/>
      <c r="B4777" s="40"/>
      <c r="D4777" s="26"/>
      <c r="E4777" s="27"/>
      <c r="H4777" s="41"/>
      <c r="I4777" s="29"/>
      <c r="M4777" s="37"/>
      <c r="N4777" s="43"/>
    </row>
    <row r="4778" spans="1:14" x14ac:dyDescent="0.25">
      <c r="A4778" s="39"/>
      <c r="B4778" s="40"/>
      <c r="D4778" s="26"/>
      <c r="E4778" s="27"/>
      <c r="H4778" s="41"/>
      <c r="I4778" s="29"/>
      <c r="M4778" s="37"/>
      <c r="N4778" s="43"/>
    </row>
    <row r="4779" spans="1:14" x14ac:dyDescent="0.25">
      <c r="A4779" s="39"/>
      <c r="B4779" s="40"/>
      <c r="D4779" s="26"/>
      <c r="E4779" s="27"/>
      <c r="H4779" s="41"/>
      <c r="I4779" s="29"/>
      <c r="M4779" s="37"/>
      <c r="N4779" s="43"/>
    </row>
    <row r="4780" spans="1:14" x14ac:dyDescent="0.25">
      <c r="A4780" s="39"/>
      <c r="B4780" s="40"/>
      <c r="D4780" s="26"/>
      <c r="E4780" s="27"/>
      <c r="H4780" s="41"/>
      <c r="I4780" s="29"/>
      <c r="M4780" s="37"/>
      <c r="N4780" s="43"/>
    </row>
    <row r="4781" spans="1:14" x14ac:dyDescent="0.25">
      <c r="A4781" s="39"/>
      <c r="B4781" s="40"/>
      <c r="D4781" s="26"/>
      <c r="E4781" s="27"/>
      <c r="H4781" s="41"/>
      <c r="I4781" s="29"/>
      <c r="M4781" s="37"/>
      <c r="N4781" s="43"/>
    </row>
    <row r="4782" spans="1:14" x14ac:dyDescent="0.25">
      <c r="A4782" s="39"/>
      <c r="B4782" s="40"/>
      <c r="D4782" s="26"/>
      <c r="E4782" s="27"/>
      <c r="H4782" s="41"/>
      <c r="I4782" s="29"/>
      <c r="M4782" s="37"/>
      <c r="N4782" s="43"/>
    </row>
    <row r="4783" spans="1:14" x14ac:dyDescent="0.25">
      <c r="A4783" s="39"/>
      <c r="B4783" s="40"/>
      <c r="D4783" s="26"/>
      <c r="E4783" s="27"/>
      <c r="H4783" s="41"/>
      <c r="I4783" s="29"/>
      <c r="M4783" s="37"/>
      <c r="N4783" s="43"/>
    </row>
    <row r="4784" spans="1:14" x14ac:dyDescent="0.25">
      <c r="A4784" s="39"/>
      <c r="B4784" s="40"/>
      <c r="D4784" s="26"/>
      <c r="E4784" s="27"/>
      <c r="H4784" s="41"/>
      <c r="I4784" s="29"/>
      <c r="M4784" s="37"/>
      <c r="N4784" s="43"/>
    </row>
    <row r="4785" spans="1:14" x14ac:dyDescent="0.25">
      <c r="A4785" s="39"/>
      <c r="B4785" s="40"/>
      <c r="D4785" s="26"/>
      <c r="E4785" s="27"/>
      <c r="H4785" s="41"/>
      <c r="I4785" s="29"/>
      <c r="M4785" s="37"/>
      <c r="N4785" s="43"/>
    </row>
    <row r="4786" spans="1:14" x14ac:dyDescent="0.25">
      <c r="A4786" s="39"/>
      <c r="B4786" s="40"/>
      <c r="D4786" s="26"/>
      <c r="E4786" s="27"/>
      <c r="H4786" s="41"/>
      <c r="I4786" s="29"/>
      <c r="M4786" s="37"/>
      <c r="N4786" s="43"/>
    </row>
    <row r="4787" spans="1:14" x14ac:dyDescent="0.25">
      <c r="A4787" s="39"/>
      <c r="B4787" s="40"/>
      <c r="D4787" s="26"/>
      <c r="E4787" s="27"/>
      <c r="H4787" s="41"/>
      <c r="I4787" s="29"/>
      <c r="M4787" s="37"/>
      <c r="N4787" s="43"/>
    </row>
    <row r="4788" spans="1:14" x14ac:dyDescent="0.25">
      <c r="A4788" s="39"/>
      <c r="B4788" s="40"/>
      <c r="D4788" s="26"/>
      <c r="E4788" s="27"/>
      <c r="H4788" s="41"/>
      <c r="I4788" s="29"/>
      <c r="M4788" s="37"/>
      <c r="N4788" s="43"/>
    </row>
    <row r="4789" spans="1:14" x14ac:dyDescent="0.25">
      <c r="A4789" s="39"/>
      <c r="B4789" s="40"/>
      <c r="D4789" s="26"/>
      <c r="E4789" s="27"/>
      <c r="H4789" s="41"/>
      <c r="I4789" s="29"/>
      <c r="M4789" s="37"/>
      <c r="N4789" s="43"/>
    </row>
    <row r="4790" spans="1:14" x14ac:dyDescent="0.25">
      <c r="A4790" s="39"/>
      <c r="B4790" s="40"/>
      <c r="D4790" s="26"/>
      <c r="E4790" s="27"/>
      <c r="H4790" s="41"/>
      <c r="I4790" s="29"/>
      <c r="M4790" s="37"/>
      <c r="N4790" s="43"/>
    </row>
    <row r="4791" spans="1:14" x14ac:dyDescent="0.25">
      <c r="A4791" s="39"/>
      <c r="B4791" s="40"/>
      <c r="D4791" s="26"/>
      <c r="E4791" s="27"/>
      <c r="H4791" s="41"/>
      <c r="I4791" s="29"/>
      <c r="M4791" s="37"/>
      <c r="N4791" s="43"/>
    </row>
    <row r="4792" spans="1:14" x14ac:dyDescent="0.25">
      <c r="A4792" s="39"/>
      <c r="B4792" s="40"/>
      <c r="D4792" s="26"/>
      <c r="E4792" s="27"/>
      <c r="H4792" s="41"/>
      <c r="I4792" s="29"/>
      <c r="M4792" s="37"/>
      <c r="N4792" s="43"/>
    </row>
    <row r="4793" spans="1:14" x14ac:dyDescent="0.25">
      <c r="A4793" s="39"/>
      <c r="B4793" s="40"/>
      <c r="D4793" s="26"/>
      <c r="E4793" s="27"/>
      <c r="H4793" s="41"/>
      <c r="I4793" s="29"/>
      <c r="M4793" s="37"/>
      <c r="N4793" s="43"/>
    </row>
    <row r="4794" spans="1:14" x14ac:dyDescent="0.25">
      <c r="A4794" s="39"/>
      <c r="B4794" s="40"/>
      <c r="D4794" s="26"/>
      <c r="E4794" s="27"/>
      <c r="H4794" s="41"/>
      <c r="I4794" s="29"/>
      <c r="M4794" s="37"/>
      <c r="N4794" s="43"/>
    </row>
    <row r="4795" spans="1:14" x14ac:dyDescent="0.25">
      <c r="A4795" s="39"/>
      <c r="B4795" s="40"/>
      <c r="D4795" s="26"/>
      <c r="E4795" s="27"/>
      <c r="H4795" s="41"/>
      <c r="I4795" s="29"/>
      <c r="M4795" s="37"/>
      <c r="N4795" s="43"/>
    </row>
    <row r="4796" spans="1:14" x14ac:dyDescent="0.25">
      <c r="A4796" s="39"/>
      <c r="B4796" s="40"/>
      <c r="D4796" s="26"/>
      <c r="E4796" s="27"/>
      <c r="H4796" s="41"/>
      <c r="I4796" s="29"/>
      <c r="M4796" s="37"/>
      <c r="N4796" s="43"/>
    </row>
    <row r="4797" spans="1:14" x14ac:dyDescent="0.25">
      <c r="A4797" s="39"/>
      <c r="B4797" s="40"/>
      <c r="D4797" s="26"/>
      <c r="E4797" s="27"/>
      <c r="H4797" s="41"/>
      <c r="I4797" s="29"/>
      <c r="M4797" s="37"/>
      <c r="N4797" s="43"/>
    </row>
    <row r="4798" spans="1:14" x14ac:dyDescent="0.25">
      <c r="A4798" s="39"/>
      <c r="B4798" s="40"/>
      <c r="D4798" s="26"/>
      <c r="E4798" s="27"/>
      <c r="H4798" s="41"/>
      <c r="I4798" s="29"/>
      <c r="M4798" s="37"/>
      <c r="N4798" s="43"/>
    </row>
    <row r="4799" spans="1:14" x14ac:dyDescent="0.25">
      <c r="A4799" s="39"/>
      <c r="B4799" s="40"/>
      <c r="D4799" s="26"/>
      <c r="E4799" s="27"/>
      <c r="H4799" s="41"/>
      <c r="I4799" s="29"/>
      <c r="M4799" s="37"/>
      <c r="N4799" s="43"/>
    </row>
    <row r="4800" spans="1:14" x14ac:dyDescent="0.25">
      <c r="A4800" s="39"/>
      <c r="B4800" s="40"/>
      <c r="D4800" s="26"/>
      <c r="E4800" s="27"/>
      <c r="H4800" s="41"/>
      <c r="I4800" s="29"/>
      <c r="M4800" s="37"/>
      <c r="N4800" s="43"/>
    </row>
    <row r="4801" spans="1:14" x14ac:dyDescent="0.25">
      <c r="A4801" s="39"/>
      <c r="B4801" s="40"/>
      <c r="D4801" s="26"/>
      <c r="E4801" s="27"/>
      <c r="H4801" s="41"/>
      <c r="I4801" s="29"/>
      <c r="M4801" s="37"/>
      <c r="N4801" s="43"/>
    </row>
    <row r="4802" spans="1:14" x14ac:dyDescent="0.25">
      <c r="A4802" s="39"/>
      <c r="B4802" s="40"/>
      <c r="D4802" s="26"/>
      <c r="E4802" s="27"/>
      <c r="H4802" s="41"/>
      <c r="I4802" s="29"/>
      <c r="M4802" s="37"/>
      <c r="N4802" s="43"/>
    </row>
    <row r="4803" spans="1:14" x14ac:dyDescent="0.25">
      <c r="A4803" s="39"/>
      <c r="B4803" s="40"/>
      <c r="D4803" s="26"/>
      <c r="E4803" s="27"/>
      <c r="H4803" s="41"/>
      <c r="I4803" s="29"/>
      <c r="M4803" s="37"/>
      <c r="N4803" s="43"/>
    </row>
    <row r="4804" spans="1:14" x14ac:dyDescent="0.25">
      <c r="A4804" s="39"/>
      <c r="B4804" s="40"/>
      <c r="D4804" s="26"/>
      <c r="E4804" s="27"/>
      <c r="H4804" s="41"/>
      <c r="I4804" s="29"/>
      <c r="M4804" s="37"/>
      <c r="N4804" s="43"/>
    </row>
    <row r="4805" spans="1:14" x14ac:dyDescent="0.25">
      <c r="A4805" s="39"/>
      <c r="B4805" s="40"/>
      <c r="D4805" s="26"/>
      <c r="E4805" s="27"/>
      <c r="H4805" s="41"/>
      <c r="I4805" s="29"/>
      <c r="M4805" s="37"/>
      <c r="N4805" s="43"/>
    </row>
    <row r="4806" spans="1:14" x14ac:dyDescent="0.25">
      <c r="A4806" s="39"/>
      <c r="B4806" s="40"/>
      <c r="D4806" s="26"/>
      <c r="E4806" s="27"/>
      <c r="H4806" s="41"/>
      <c r="I4806" s="29"/>
      <c r="M4806" s="37"/>
      <c r="N4806" s="43"/>
    </row>
    <row r="4807" spans="1:14" x14ac:dyDescent="0.25">
      <c r="A4807" s="39"/>
      <c r="B4807" s="40"/>
      <c r="D4807" s="26"/>
      <c r="E4807" s="27"/>
      <c r="H4807" s="41"/>
      <c r="I4807" s="29"/>
      <c r="M4807" s="37"/>
      <c r="N4807" s="43"/>
    </row>
    <row r="4808" spans="1:14" x14ac:dyDescent="0.25">
      <c r="A4808" s="39"/>
      <c r="B4808" s="40"/>
      <c r="D4808" s="26"/>
      <c r="E4808" s="27"/>
      <c r="H4808" s="41"/>
      <c r="I4808" s="29"/>
      <c r="M4808" s="37"/>
      <c r="N4808" s="43"/>
    </row>
    <row r="4809" spans="1:14" x14ac:dyDescent="0.25">
      <c r="A4809" s="39"/>
      <c r="B4809" s="40"/>
      <c r="D4809" s="26"/>
      <c r="E4809" s="27"/>
      <c r="H4809" s="41"/>
      <c r="I4809" s="29"/>
      <c r="M4809" s="37"/>
      <c r="N4809" s="43"/>
    </row>
    <row r="4810" spans="1:14" x14ac:dyDescent="0.25">
      <c r="A4810" s="39"/>
      <c r="B4810" s="40"/>
      <c r="D4810" s="26"/>
      <c r="E4810" s="27"/>
      <c r="H4810" s="41"/>
      <c r="I4810" s="29"/>
      <c r="M4810" s="37"/>
      <c r="N4810" s="43"/>
    </row>
    <row r="4811" spans="1:14" x14ac:dyDescent="0.25">
      <c r="A4811" s="39"/>
      <c r="B4811" s="40"/>
      <c r="D4811" s="26"/>
      <c r="E4811" s="27"/>
      <c r="H4811" s="41"/>
      <c r="I4811" s="29"/>
      <c r="M4811" s="37"/>
      <c r="N4811" s="43"/>
    </row>
    <row r="4812" spans="1:14" x14ac:dyDescent="0.25">
      <c r="A4812" s="39"/>
      <c r="B4812" s="40"/>
      <c r="D4812" s="26"/>
      <c r="E4812" s="27"/>
      <c r="H4812" s="41"/>
      <c r="I4812" s="29"/>
      <c r="M4812" s="37"/>
      <c r="N4812" s="43"/>
    </row>
    <row r="4813" spans="1:14" x14ac:dyDescent="0.25">
      <c r="A4813" s="39"/>
      <c r="B4813" s="40"/>
      <c r="D4813" s="26"/>
      <c r="E4813" s="27"/>
      <c r="H4813" s="41"/>
      <c r="I4813" s="29"/>
      <c r="M4813" s="37"/>
      <c r="N4813" s="43"/>
    </row>
    <row r="4814" spans="1:14" x14ac:dyDescent="0.25">
      <c r="A4814" s="39"/>
      <c r="B4814" s="40"/>
      <c r="D4814" s="26"/>
      <c r="E4814" s="27"/>
      <c r="H4814" s="41"/>
      <c r="I4814" s="29"/>
      <c r="M4814" s="37"/>
      <c r="N4814" s="43"/>
    </row>
    <row r="4815" spans="1:14" x14ac:dyDescent="0.25">
      <c r="A4815" s="39"/>
      <c r="B4815" s="40"/>
      <c r="D4815" s="26"/>
      <c r="E4815" s="27"/>
      <c r="H4815" s="41"/>
      <c r="I4815" s="29"/>
      <c r="M4815" s="37"/>
      <c r="N4815" s="43"/>
    </row>
    <row r="4816" spans="1:14" x14ac:dyDescent="0.25">
      <c r="A4816" s="39"/>
      <c r="B4816" s="40"/>
      <c r="D4816" s="26"/>
      <c r="E4816" s="27"/>
      <c r="H4816" s="41"/>
      <c r="I4816" s="29"/>
      <c r="M4816" s="37"/>
      <c r="N4816" s="43"/>
    </row>
    <row r="4817" spans="1:14" x14ac:dyDescent="0.25">
      <c r="A4817" s="39"/>
      <c r="B4817" s="40"/>
      <c r="D4817" s="26"/>
      <c r="E4817" s="27"/>
      <c r="H4817" s="41"/>
      <c r="I4817" s="29"/>
      <c r="M4817" s="37"/>
      <c r="N4817" s="43"/>
    </row>
    <row r="4818" spans="1:14" x14ac:dyDescent="0.25">
      <c r="A4818" s="39"/>
      <c r="B4818" s="40"/>
      <c r="D4818" s="26"/>
      <c r="E4818" s="27"/>
      <c r="H4818" s="41"/>
      <c r="I4818" s="29"/>
      <c r="M4818" s="37"/>
      <c r="N4818" s="43"/>
    </row>
    <row r="4819" spans="1:14" x14ac:dyDescent="0.25">
      <c r="A4819" s="39"/>
      <c r="B4819" s="40"/>
      <c r="D4819" s="26"/>
      <c r="E4819" s="27"/>
      <c r="H4819" s="41"/>
      <c r="I4819" s="29"/>
      <c r="M4819" s="37"/>
      <c r="N4819" s="43"/>
    </row>
    <row r="4820" spans="1:14" x14ac:dyDescent="0.25">
      <c r="A4820" s="39"/>
      <c r="B4820" s="40"/>
      <c r="D4820" s="26"/>
      <c r="E4820" s="27"/>
      <c r="H4820" s="41"/>
      <c r="I4820" s="29"/>
      <c r="M4820" s="37"/>
      <c r="N4820" s="43"/>
    </row>
    <row r="4821" spans="1:14" x14ac:dyDescent="0.25">
      <c r="A4821" s="39"/>
      <c r="B4821" s="40"/>
      <c r="D4821" s="26"/>
      <c r="E4821" s="27"/>
      <c r="H4821" s="41"/>
      <c r="I4821" s="29"/>
      <c r="M4821" s="37"/>
      <c r="N4821" s="43"/>
    </row>
    <row r="4822" spans="1:14" x14ac:dyDescent="0.25">
      <c r="A4822" s="39"/>
      <c r="B4822" s="40"/>
      <c r="D4822" s="26"/>
      <c r="E4822" s="27"/>
      <c r="H4822" s="41"/>
      <c r="I4822" s="29"/>
      <c r="M4822" s="37"/>
      <c r="N4822" s="43"/>
    </row>
    <row r="4823" spans="1:14" x14ac:dyDescent="0.25">
      <c r="A4823" s="39"/>
      <c r="B4823" s="40"/>
      <c r="D4823" s="26"/>
      <c r="E4823" s="27"/>
      <c r="H4823" s="41"/>
      <c r="I4823" s="29"/>
      <c r="M4823" s="37"/>
      <c r="N4823" s="43"/>
    </row>
    <row r="4824" spans="1:14" x14ac:dyDescent="0.25">
      <c r="A4824" s="39"/>
      <c r="B4824" s="40"/>
      <c r="D4824" s="26"/>
      <c r="E4824" s="27"/>
      <c r="H4824" s="41"/>
      <c r="I4824" s="29"/>
      <c r="M4824" s="37"/>
      <c r="N4824" s="43"/>
    </row>
    <row r="4825" spans="1:14" x14ac:dyDescent="0.25">
      <c r="A4825" s="39"/>
      <c r="B4825" s="40"/>
      <c r="D4825" s="26"/>
      <c r="E4825" s="27"/>
      <c r="H4825" s="41"/>
      <c r="I4825" s="29"/>
      <c r="M4825" s="37"/>
      <c r="N4825" s="43"/>
    </row>
    <row r="4826" spans="1:14" x14ac:dyDescent="0.25">
      <c r="A4826" s="39"/>
      <c r="B4826" s="40"/>
      <c r="D4826" s="26"/>
      <c r="E4826" s="27"/>
      <c r="H4826" s="41"/>
      <c r="I4826" s="29"/>
      <c r="M4826" s="37"/>
      <c r="N4826" s="43"/>
    </row>
    <row r="4827" spans="1:14" x14ac:dyDescent="0.25">
      <c r="A4827" s="39"/>
      <c r="B4827" s="40"/>
      <c r="D4827" s="26"/>
      <c r="E4827" s="27"/>
      <c r="H4827" s="41"/>
      <c r="I4827" s="29"/>
      <c r="M4827" s="37"/>
      <c r="N4827" s="43"/>
    </row>
    <row r="4828" spans="1:14" x14ac:dyDescent="0.25">
      <c r="A4828" s="39"/>
      <c r="B4828" s="40"/>
      <c r="D4828" s="26"/>
      <c r="E4828" s="27"/>
      <c r="H4828" s="41"/>
      <c r="I4828" s="29"/>
      <c r="M4828" s="37"/>
      <c r="N4828" s="43"/>
    </row>
    <row r="4829" spans="1:14" x14ac:dyDescent="0.25">
      <c r="A4829" s="39"/>
      <c r="B4829" s="40"/>
      <c r="D4829" s="26"/>
      <c r="E4829" s="27"/>
      <c r="H4829" s="41"/>
      <c r="I4829" s="29"/>
      <c r="M4829" s="37"/>
      <c r="N4829" s="43"/>
    </row>
    <row r="4830" spans="1:14" x14ac:dyDescent="0.25">
      <c r="A4830" s="39"/>
      <c r="B4830" s="40"/>
      <c r="D4830" s="26"/>
      <c r="E4830" s="27"/>
      <c r="H4830" s="41"/>
      <c r="I4830" s="29"/>
      <c r="M4830" s="37"/>
      <c r="N4830" s="43"/>
    </row>
    <row r="4831" spans="1:14" x14ac:dyDescent="0.25">
      <c r="A4831" s="39"/>
      <c r="B4831" s="40"/>
      <c r="D4831" s="26"/>
      <c r="E4831" s="27"/>
      <c r="H4831" s="41"/>
      <c r="I4831" s="29"/>
      <c r="M4831" s="37"/>
      <c r="N4831" s="43"/>
    </row>
    <row r="4832" spans="1:14" x14ac:dyDescent="0.25">
      <c r="A4832" s="39"/>
      <c r="B4832" s="40"/>
      <c r="D4832" s="26"/>
      <c r="E4832" s="27"/>
      <c r="H4832" s="41"/>
      <c r="I4832" s="29"/>
      <c r="M4832" s="37"/>
      <c r="N4832" s="43"/>
    </row>
    <row r="4833" spans="1:14" x14ac:dyDescent="0.25">
      <c r="A4833" s="39"/>
      <c r="B4833" s="40"/>
      <c r="D4833" s="26"/>
      <c r="E4833" s="27"/>
      <c r="H4833" s="41"/>
      <c r="I4833" s="29"/>
      <c r="M4833" s="37"/>
      <c r="N4833" s="43"/>
    </row>
    <row r="4834" spans="1:14" x14ac:dyDescent="0.25">
      <c r="A4834" s="39"/>
      <c r="B4834" s="40"/>
      <c r="D4834" s="26"/>
      <c r="E4834" s="27"/>
      <c r="H4834" s="41"/>
      <c r="I4834" s="29"/>
      <c r="M4834" s="37"/>
      <c r="N4834" s="43"/>
    </row>
    <row r="4835" spans="1:14" x14ac:dyDescent="0.25">
      <c r="A4835" s="39"/>
      <c r="B4835" s="40"/>
      <c r="D4835" s="26"/>
      <c r="E4835" s="27"/>
      <c r="H4835" s="41"/>
      <c r="I4835" s="29"/>
      <c r="M4835" s="37"/>
      <c r="N4835" s="43"/>
    </row>
    <row r="4836" spans="1:14" x14ac:dyDescent="0.25">
      <c r="A4836" s="39"/>
      <c r="B4836" s="40"/>
      <c r="D4836" s="26"/>
      <c r="E4836" s="27"/>
      <c r="H4836" s="41"/>
      <c r="I4836" s="29"/>
      <c r="M4836" s="37"/>
      <c r="N4836" s="43"/>
    </row>
    <row r="4837" spans="1:14" x14ac:dyDescent="0.25">
      <c r="A4837" s="39"/>
      <c r="B4837" s="40"/>
      <c r="D4837" s="26"/>
      <c r="E4837" s="27"/>
      <c r="H4837" s="41"/>
      <c r="I4837" s="29"/>
      <c r="M4837" s="37"/>
      <c r="N4837" s="43"/>
    </row>
    <row r="4838" spans="1:14" x14ac:dyDescent="0.25">
      <c r="A4838" s="39"/>
      <c r="B4838" s="40"/>
      <c r="D4838" s="26"/>
      <c r="E4838" s="27"/>
      <c r="H4838" s="41"/>
      <c r="I4838" s="29"/>
      <c r="M4838" s="37"/>
      <c r="N4838" s="43"/>
    </row>
    <row r="4839" spans="1:14" x14ac:dyDescent="0.25">
      <c r="A4839" s="39"/>
      <c r="B4839" s="40"/>
      <c r="D4839" s="26"/>
      <c r="E4839" s="27"/>
      <c r="H4839" s="41"/>
      <c r="I4839" s="29"/>
      <c r="M4839" s="37"/>
      <c r="N4839" s="43"/>
    </row>
    <row r="4840" spans="1:14" x14ac:dyDescent="0.25">
      <c r="A4840" s="39"/>
      <c r="B4840" s="40"/>
      <c r="D4840" s="26"/>
      <c r="E4840" s="27"/>
      <c r="H4840" s="41"/>
      <c r="I4840" s="29"/>
      <c r="M4840" s="37"/>
      <c r="N4840" s="43"/>
    </row>
    <row r="4841" spans="1:14" x14ac:dyDescent="0.25">
      <c r="A4841" s="39"/>
      <c r="B4841" s="40"/>
      <c r="D4841" s="26"/>
      <c r="E4841" s="27"/>
      <c r="H4841" s="41"/>
      <c r="I4841" s="29"/>
      <c r="M4841" s="37"/>
      <c r="N4841" s="43"/>
    </row>
    <row r="4842" spans="1:14" x14ac:dyDescent="0.25">
      <c r="A4842" s="39"/>
      <c r="B4842" s="40"/>
      <c r="D4842" s="26"/>
      <c r="E4842" s="27"/>
      <c r="H4842" s="41"/>
      <c r="I4842" s="29"/>
      <c r="M4842" s="37"/>
      <c r="N4842" s="43"/>
    </row>
    <row r="4843" spans="1:14" x14ac:dyDescent="0.25">
      <c r="A4843" s="39"/>
      <c r="B4843" s="40"/>
      <c r="D4843" s="26"/>
      <c r="E4843" s="27"/>
      <c r="H4843" s="41"/>
      <c r="I4843" s="29"/>
      <c r="M4843" s="37"/>
      <c r="N4843" s="43"/>
    </row>
    <row r="4844" spans="1:14" x14ac:dyDescent="0.25">
      <c r="A4844" s="39"/>
      <c r="B4844" s="40"/>
      <c r="D4844" s="26"/>
      <c r="E4844" s="27"/>
      <c r="H4844" s="41"/>
      <c r="I4844" s="29"/>
      <c r="M4844" s="37"/>
      <c r="N4844" s="43"/>
    </row>
    <row r="4845" spans="1:14" x14ac:dyDescent="0.25">
      <c r="A4845" s="39"/>
      <c r="B4845" s="40"/>
      <c r="D4845" s="26"/>
      <c r="E4845" s="27"/>
      <c r="H4845" s="41"/>
      <c r="I4845" s="29"/>
      <c r="M4845" s="37"/>
      <c r="N4845" s="43"/>
    </row>
    <row r="4846" spans="1:14" x14ac:dyDescent="0.25">
      <c r="A4846" s="39"/>
      <c r="B4846" s="40"/>
      <c r="D4846" s="26"/>
      <c r="E4846" s="27"/>
      <c r="H4846" s="41"/>
      <c r="I4846" s="29"/>
      <c r="M4846" s="37"/>
      <c r="N4846" s="43"/>
    </row>
    <row r="4847" spans="1:14" x14ac:dyDescent="0.25">
      <c r="A4847" s="39"/>
      <c r="B4847" s="40"/>
      <c r="D4847" s="26"/>
      <c r="E4847" s="27"/>
      <c r="H4847" s="41"/>
      <c r="I4847" s="29"/>
      <c r="M4847" s="37"/>
      <c r="N4847" s="43"/>
    </row>
    <row r="4848" spans="1:14" x14ac:dyDescent="0.25">
      <c r="A4848" s="39"/>
      <c r="B4848" s="40"/>
      <c r="D4848" s="26"/>
      <c r="E4848" s="27"/>
      <c r="H4848" s="41"/>
      <c r="I4848" s="29"/>
      <c r="M4848" s="37"/>
      <c r="N4848" s="43"/>
    </row>
    <row r="4849" spans="1:14" x14ac:dyDescent="0.25">
      <c r="A4849" s="39"/>
      <c r="B4849" s="40"/>
      <c r="D4849" s="26"/>
      <c r="E4849" s="27"/>
      <c r="H4849" s="41"/>
      <c r="I4849" s="29"/>
      <c r="M4849" s="37"/>
      <c r="N4849" s="43"/>
    </row>
    <row r="4850" spans="1:14" x14ac:dyDescent="0.25">
      <c r="A4850" s="39"/>
      <c r="B4850" s="40"/>
      <c r="D4850" s="26"/>
      <c r="E4850" s="27"/>
      <c r="H4850" s="41"/>
      <c r="I4850" s="29"/>
      <c r="M4850" s="37"/>
      <c r="N4850" s="43"/>
    </row>
    <row r="4851" spans="1:14" x14ac:dyDescent="0.25">
      <c r="A4851" s="39"/>
      <c r="B4851" s="40"/>
      <c r="D4851" s="26"/>
      <c r="E4851" s="27"/>
      <c r="H4851" s="41"/>
      <c r="I4851" s="29"/>
      <c r="M4851" s="37"/>
      <c r="N4851" s="43"/>
    </row>
    <row r="4852" spans="1:14" x14ac:dyDescent="0.25">
      <c r="A4852" s="39"/>
      <c r="B4852" s="40"/>
      <c r="D4852" s="26"/>
      <c r="E4852" s="27"/>
      <c r="H4852" s="41"/>
      <c r="I4852" s="29"/>
      <c r="M4852" s="37"/>
      <c r="N4852" s="43"/>
    </row>
    <row r="4853" spans="1:14" x14ac:dyDescent="0.25">
      <c r="A4853" s="39"/>
      <c r="B4853" s="40"/>
      <c r="D4853" s="26"/>
      <c r="E4853" s="27"/>
      <c r="H4853" s="41"/>
      <c r="I4853" s="29"/>
      <c r="M4853" s="37"/>
      <c r="N4853" s="43"/>
    </row>
    <row r="4854" spans="1:14" x14ac:dyDescent="0.25">
      <c r="A4854" s="39"/>
      <c r="B4854" s="40"/>
      <c r="D4854" s="26"/>
      <c r="E4854" s="27"/>
      <c r="H4854" s="41"/>
      <c r="I4854" s="29"/>
      <c r="M4854" s="37"/>
      <c r="N4854" s="43"/>
    </row>
    <row r="4855" spans="1:14" x14ac:dyDescent="0.25">
      <c r="A4855" s="39"/>
      <c r="B4855" s="40"/>
      <c r="D4855" s="26"/>
      <c r="E4855" s="27"/>
      <c r="H4855" s="41"/>
      <c r="I4855" s="29"/>
      <c r="M4855" s="37"/>
      <c r="N4855" s="43"/>
    </row>
    <row r="4856" spans="1:14" x14ac:dyDescent="0.25">
      <c r="A4856" s="39"/>
      <c r="B4856" s="40"/>
      <c r="D4856" s="26"/>
      <c r="E4856" s="27"/>
      <c r="H4856" s="41"/>
      <c r="I4856" s="29"/>
      <c r="M4856" s="37"/>
      <c r="N4856" s="43"/>
    </row>
    <row r="4857" spans="1:14" x14ac:dyDescent="0.25">
      <c r="A4857" s="39"/>
      <c r="B4857" s="40"/>
      <c r="D4857" s="26"/>
      <c r="E4857" s="27"/>
      <c r="H4857" s="41"/>
      <c r="I4857" s="29"/>
      <c r="M4857" s="37"/>
      <c r="N4857" s="43"/>
    </row>
    <row r="4858" spans="1:14" x14ac:dyDescent="0.25">
      <c r="A4858" s="39"/>
      <c r="B4858" s="40"/>
      <c r="D4858" s="26"/>
      <c r="E4858" s="27"/>
      <c r="H4858" s="41"/>
      <c r="I4858" s="29"/>
      <c r="M4858" s="37"/>
      <c r="N4858" s="43"/>
    </row>
    <row r="4859" spans="1:14" x14ac:dyDescent="0.25">
      <c r="A4859" s="39"/>
      <c r="B4859" s="40"/>
      <c r="D4859" s="26"/>
      <c r="E4859" s="27"/>
      <c r="H4859" s="41"/>
      <c r="I4859" s="29"/>
      <c r="M4859" s="37"/>
      <c r="N4859" s="43"/>
    </row>
    <row r="4860" spans="1:14" x14ac:dyDescent="0.25">
      <c r="A4860" s="39"/>
      <c r="B4860" s="40"/>
      <c r="D4860" s="26"/>
      <c r="E4860" s="27"/>
      <c r="H4860" s="41"/>
      <c r="I4860" s="29"/>
      <c r="M4860" s="37"/>
      <c r="N4860" s="43"/>
    </row>
    <row r="4861" spans="1:14" x14ac:dyDescent="0.25">
      <c r="A4861" s="39"/>
      <c r="B4861" s="40"/>
      <c r="D4861" s="26"/>
      <c r="E4861" s="27"/>
      <c r="H4861" s="41"/>
      <c r="I4861" s="29"/>
      <c r="M4861" s="37"/>
      <c r="N4861" s="43"/>
    </row>
    <row r="4862" spans="1:14" x14ac:dyDescent="0.25">
      <c r="A4862" s="39"/>
      <c r="B4862" s="40"/>
      <c r="D4862" s="26"/>
      <c r="E4862" s="27"/>
      <c r="H4862" s="41"/>
      <c r="I4862" s="29"/>
      <c r="M4862" s="37"/>
      <c r="N4862" s="43"/>
    </row>
    <row r="4863" spans="1:14" x14ac:dyDescent="0.25">
      <c r="A4863" s="39"/>
      <c r="B4863" s="40"/>
      <c r="D4863" s="26"/>
      <c r="E4863" s="27"/>
      <c r="H4863" s="41"/>
      <c r="I4863" s="29"/>
      <c r="M4863" s="37"/>
      <c r="N4863" s="43"/>
    </row>
    <row r="4864" spans="1:14" x14ac:dyDescent="0.25">
      <c r="A4864" s="39"/>
      <c r="B4864" s="40"/>
      <c r="D4864" s="26"/>
      <c r="E4864" s="27"/>
      <c r="H4864" s="41"/>
      <c r="I4864" s="29"/>
      <c r="M4864" s="37"/>
      <c r="N4864" s="43"/>
    </row>
    <row r="4865" spans="1:14" x14ac:dyDescent="0.25">
      <c r="A4865" s="39"/>
      <c r="B4865" s="40"/>
      <c r="D4865" s="26"/>
      <c r="E4865" s="27"/>
      <c r="H4865" s="41"/>
      <c r="I4865" s="29"/>
      <c r="M4865" s="37"/>
      <c r="N4865" s="43"/>
    </row>
    <row r="4866" spans="1:14" x14ac:dyDescent="0.25">
      <c r="A4866" s="39"/>
      <c r="B4866" s="40"/>
      <c r="D4866" s="26"/>
      <c r="E4866" s="27"/>
      <c r="H4866" s="41"/>
      <c r="I4866" s="29"/>
      <c r="M4866" s="37"/>
      <c r="N4866" s="43"/>
    </row>
    <row r="4867" spans="1:14" x14ac:dyDescent="0.25">
      <c r="A4867" s="39"/>
      <c r="B4867" s="40"/>
      <c r="D4867" s="26"/>
      <c r="E4867" s="27"/>
      <c r="H4867" s="41"/>
      <c r="I4867" s="29"/>
      <c r="M4867" s="37"/>
      <c r="N4867" s="43"/>
    </row>
    <row r="4868" spans="1:14" x14ac:dyDescent="0.25">
      <c r="A4868" s="39"/>
      <c r="B4868" s="40"/>
      <c r="D4868" s="26"/>
      <c r="E4868" s="27"/>
      <c r="H4868" s="41"/>
      <c r="I4868" s="29"/>
      <c r="M4868" s="37"/>
      <c r="N4868" s="43"/>
    </row>
    <row r="4869" spans="1:14" x14ac:dyDescent="0.25">
      <c r="A4869" s="39"/>
      <c r="B4869" s="40"/>
      <c r="D4869" s="26"/>
      <c r="E4869" s="27"/>
      <c r="H4869" s="41"/>
      <c r="I4869" s="29"/>
      <c r="M4869" s="37"/>
      <c r="N4869" s="43"/>
    </row>
    <row r="4870" spans="1:14" x14ac:dyDescent="0.25">
      <c r="A4870" s="39"/>
      <c r="B4870" s="40"/>
      <c r="D4870" s="26"/>
      <c r="E4870" s="27"/>
      <c r="H4870" s="41"/>
      <c r="I4870" s="29"/>
      <c r="M4870" s="37"/>
      <c r="N4870" s="43"/>
    </row>
    <row r="4871" spans="1:14" x14ac:dyDescent="0.25">
      <c r="A4871" s="39"/>
      <c r="B4871" s="40"/>
      <c r="D4871" s="26"/>
      <c r="E4871" s="27"/>
      <c r="H4871" s="41"/>
      <c r="I4871" s="29"/>
      <c r="M4871" s="37"/>
      <c r="N4871" s="43"/>
    </row>
    <row r="4872" spans="1:14" x14ac:dyDescent="0.25">
      <c r="A4872" s="39"/>
      <c r="B4872" s="40"/>
      <c r="D4872" s="26"/>
      <c r="E4872" s="27"/>
      <c r="H4872" s="41"/>
      <c r="I4872" s="29"/>
      <c r="M4872" s="37"/>
      <c r="N4872" s="43"/>
    </row>
    <row r="4873" spans="1:14" x14ac:dyDescent="0.25">
      <c r="A4873" s="39"/>
      <c r="B4873" s="40"/>
      <c r="D4873" s="26"/>
      <c r="E4873" s="27"/>
      <c r="H4873" s="41"/>
      <c r="I4873" s="29"/>
      <c r="M4873" s="37"/>
      <c r="N4873" s="43"/>
    </row>
    <row r="4874" spans="1:14" x14ac:dyDescent="0.25">
      <c r="A4874" s="39"/>
      <c r="B4874" s="40"/>
      <c r="D4874" s="26"/>
      <c r="E4874" s="27"/>
      <c r="H4874" s="41"/>
      <c r="I4874" s="29"/>
      <c r="M4874" s="37"/>
      <c r="N4874" s="43"/>
    </row>
    <row r="4875" spans="1:14" x14ac:dyDescent="0.25">
      <c r="A4875" s="39"/>
      <c r="B4875" s="40"/>
      <c r="D4875" s="26"/>
      <c r="E4875" s="27"/>
      <c r="H4875" s="41"/>
      <c r="I4875" s="29"/>
      <c r="M4875" s="37"/>
      <c r="N4875" s="43"/>
    </row>
    <row r="4876" spans="1:14" x14ac:dyDescent="0.25">
      <c r="A4876" s="39"/>
      <c r="B4876" s="40"/>
      <c r="D4876" s="26"/>
      <c r="E4876" s="27"/>
      <c r="H4876" s="41"/>
      <c r="I4876" s="29"/>
      <c r="M4876" s="37"/>
      <c r="N4876" s="43"/>
    </row>
    <row r="4877" spans="1:14" x14ac:dyDescent="0.25">
      <c r="A4877" s="39"/>
      <c r="B4877" s="40"/>
      <c r="D4877" s="26"/>
      <c r="E4877" s="27"/>
      <c r="H4877" s="41"/>
      <c r="I4877" s="29"/>
      <c r="M4877" s="37"/>
      <c r="N4877" s="43"/>
    </row>
    <row r="4878" spans="1:14" x14ac:dyDescent="0.25">
      <c r="A4878" s="39"/>
      <c r="B4878" s="40"/>
      <c r="D4878" s="26"/>
      <c r="E4878" s="27"/>
      <c r="H4878" s="41"/>
      <c r="I4878" s="29"/>
      <c r="M4878" s="37"/>
      <c r="N4878" s="43"/>
    </row>
    <row r="4879" spans="1:14" x14ac:dyDescent="0.25">
      <c r="A4879" s="39"/>
      <c r="B4879" s="40"/>
      <c r="D4879" s="26"/>
      <c r="E4879" s="27"/>
      <c r="H4879" s="41"/>
      <c r="I4879" s="29"/>
      <c r="M4879" s="37"/>
      <c r="N4879" s="43"/>
    </row>
    <row r="4880" spans="1:14" x14ac:dyDescent="0.25">
      <c r="A4880" s="39"/>
      <c r="B4880" s="40"/>
      <c r="D4880" s="26"/>
      <c r="E4880" s="27"/>
      <c r="H4880" s="41"/>
      <c r="I4880" s="29"/>
      <c r="M4880" s="37"/>
      <c r="N4880" s="43"/>
    </row>
    <row r="4881" spans="1:14" x14ac:dyDescent="0.25">
      <c r="A4881" s="39"/>
      <c r="B4881" s="40"/>
      <c r="D4881" s="26"/>
      <c r="E4881" s="27"/>
      <c r="H4881" s="41"/>
      <c r="I4881" s="29"/>
      <c r="M4881" s="37"/>
      <c r="N4881" s="43"/>
    </row>
    <row r="4882" spans="1:14" x14ac:dyDescent="0.25">
      <c r="A4882" s="39"/>
      <c r="B4882" s="40"/>
      <c r="D4882" s="26"/>
      <c r="E4882" s="27"/>
      <c r="H4882" s="41"/>
      <c r="I4882" s="29"/>
      <c r="M4882" s="37"/>
      <c r="N4882" s="43"/>
    </row>
    <row r="4883" spans="1:14" x14ac:dyDescent="0.25">
      <c r="A4883" s="39"/>
      <c r="B4883" s="40"/>
      <c r="D4883" s="26"/>
      <c r="E4883" s="27"/>
      <c r="H4883" s="41"/>
      <c r="I4883" s="29"/>
      <c r="M4883" s="37"/>
      <c r="N4883" s="43"/>
    </row>
    <row r="4884" spans="1:14" x14ac:dyDescent="0.25">
      <c r="A4884" s="39"/>
      <c r="B4884" s="40"/>
      <c r="D4884" s="26"/>
      <c r="E4884" s="27"/>
      <c r="H4884" s="41"/>
      <c r="I4884" s="29"/>
      <c r="M4884" s="37"/>
      <c r="N4884" s="43"/>
    </row>
    <row r="4885" spans="1:14" x14ac:dyDescent="0.25">
      <c r="A4885" s="39"/>
      <c r="B4885" s="40"/>
      <c r="D4885" s="26"/>
      <c r="E4885" s="27"/>
      <c r="H4885" s="41"/>
      <c r="I4885" s="29"/>
      <c r="M4885" s="37"/>
      <c r="N4885" s="43"/>
    </row>
    <row r="4886" spans="1:14" x14ac:dyDescent="0.25">
      <c r="A4886" s="39"/>
      <c r="B4886" s="40"/>
      <c r="D4886" s="26"/>
      <c r="E4886" s="27"/>
      <c r="H4886" s="41"/>
      <c r="I4886" s="29"/>
      <c r="M4886" s="37"/>
      <c r="N4886" s="43"/>
    </row>
    <row r="4887" spans="1:14" x14ac:dyDescent="0.25">
      <c r="A4887" s="39"/>
      <c r="B4887" s="40"/>
      <c r="D4887" s="26"/>
      <c r="E4887" s="27"/>
      <c r="H4887" s="41"/>
      <c r="I4887" s="29"/>
      <c r="M4887" s="37"/>
      <c r="N4887" s="43"/>
    </row>
    <row r="4888" spans="1:14" x14ac:dyDescent="0.25">
      <c r="A4888" s="39"/>
      <c r="B4888" s="40"/>
      <c r="D4888" s="26"/>
      <c r="E4888" s="27"/>
      <c r="H4888" s="41"/>
      <c r="I4888" s="29"/>
      <c r="M4888" s="37"/>
      <c r="N4888" s="43"/>
    </row>
    <row r="4889" spans="1:14" x14ac:dyDescent="0.25">
      <c r="A4889" s="39"/>
      <c r="B4889" s="40"/>
      <c r="D4889" s="26"/>
      <c r="E4889" s="27"/>
      <c r="H4889" s="41"/>
      <c r="I4889" s="29"/>
      <c r="M4889" s="37"/>
      <c r="N4889" s="43"/>
    </row>
    <row r="4890" spans="1:14" x14ac:dyDescent="0.25">
      <c r="A4890" s="39"/>
      <c r="B4890" s="40"/>
      <c r="D4890" s="26"/>
      <c r="E4890" s="27"/>
      <c r="H4890" s="41"/>
      <c r="I4890" s="29"/>
      <c r="M4890" s="37"/>
      <c r="N4890" s="43"/>
    </row>
    <row r="4891" spans="1:14" x14ac:dyDescent="0.25">
      <c r="A4891" s="39"/>
      <c r="B4891" s="40"/>
      <c r="D4891" s="26"/>
      <c r="E4891" s="27"/>
      <c r="H4891" s="41"/>
      <c r="I4891" s="29"/>
      <c r="M4891" s="37"/>
      <c r="N4891" s="43"/>
    </row>
    <row r="4892" spans="1:14" x14ac:dyDescent="0.25">
      <c r="A4892" s="39"/>
      <c r="B4892" s="40"/>
      <c r="D4892" s="26"/>
      <c r="E4892" s="27"/>
      <c r="H4892" s="41"/>
      <c r="I4892" s="29"/>
      <c r="M4892" s="37"/>
      <c r="N4892" s="43"/>
    </row>
    <row r="4893" spans="1:14" x14ac:dyDescent="0.25">
      <c r="A4893" s="39"/>
      <c r="B4893" s="40"/>
      <c r="D4893" s="26"/>
      <c r="E4893" s="27"/>
      <c r="H4893" s="41"/>
      <c r="I4893" s="29"/>
      <c r="M4893" s="37"/>
      <c r="N4893" s="43"/>
    </row>
    <row r="4894" spans="1:14" x14ac:dyDescent="0.25">
      <c r="A4894" s="39"/>
      <c r="B4894" s="40"/>
      <c r="D4894" s="26"/>
      <c r="E4894" s="27"/>
      <c r="H4894" s="41"/>
      <c r="I4894" s="29"/>
      <c r="M4894" s="37"/>
      <c r="N4894" s="43"/>
    </row>
    <row r="4895" spans="1:14" x14ac:dyDescent="0.25">
      <c r="A4895" s="39"/>
      <c r="B4895" s="40"/>
      <c r="D4895" s="26"/>
      <c r="E4895" s="27"/>
      <c r="H4895" s="41"/>
      <c r="I4895" s="29"/>
      <c r="M4895" s="37"/>
      <c r="N4895" s="43"/>
    </row>
    <row r="4896" spans="1:14" x14ac:dyDescent="0.25">
      <c r="A4896" s="39"/>
      <c r="B4896" s="40"/>
      <c r="D4896" s="26"/>
      <c r="E4896" s="27"/>
      <c r="H4896" s="41"/>
      <c r="I4896" s="29"/>
      <c r="M4896" s="37"/>
      <c r="N4896" s="43"/>
    </row>
    <row r="4897" spans="1:14" x14ac:dyDescent="0.25">
      <c r="A4897" s="39"/>
      <c r="B4897" s="40"/>
      <c r="D4897" s="26"/>
      <c r="E4897" s="27"/>
      <c r="H4897" s="41"/>
      <c r="I4897" s="29"/>
      <c r="M4897" s="37"/>
      <c r="N4897" s="43"/>
    </row>
    <row r="4898" spans="1:14" x14ac:dyDescent="0.25">
      <c r="A4898" s="39"/>
      <c r="B4898" s="40"/>
      <c r="D4898" s="26"/>
      <c r="E4898" s="27"/>
      <c r="H4898" s="41"/>
      <c r="I4898" s="29"/>
      <c r="M4898" s="37"/>
      <c r="N4898" s="43"/>
    </row>
    <row r="4899" spans="1:14" x14ac:dyDescent="0.25">
      <c r="A4899" s="39"/>
      <c r="B4899" s="40"/>
      <c r="D4899" s="26"/>
      <c r="E4899" s="27"/>
      <c r="H4899" s="41"/>
      <c r="I4899" s="29"/>
      <c r="M4899" s="37"/>
      <c r="N4899" s="43"/>
    </row>
    <row r="4900" spans="1:14" x14ac:dyDescent="0.25">
      <c r="A4900" s="39"/>
      <c r="B4900" s="40"/>
      <c r="D4900" s="26"/>
      <c r="E4900" s="27"/>
      <c r="H4900" s="41"/>
      <c r="I4900" s="29"/>
      <c r="M4900" s="37"/>
      <c r="N4900" s="43"/>
    </row>
    <row r="4901" spans="1:14" x14ac:dyDescent="0.25">
      <c r="A4901" s="39"/>
      <c r="B4901" s="40"/>
      <c r="D4901" s="26"/>
      <c r="E4901" s="27"/>
      <c r="H4901" s="41"/>
      <c r="I4901" s="29"/>
      <c r="M4901" s="37"/>
      <c r="N4901" s="43"/>
    </row>
    <row r="4902" spans="1:14" x14ac:dyDescent="0.25">
      <c r="A4902" s="39"/>
      <c r="B4902" s="40"/>
      <c r="D4902" s="26"/>
      <c r="E4902" s="27"/>
      <c r="H4902" s="41"/>
      <c r="I4902" s="29"/>
      <c r="M4902" s="37"/>
      <c r="N4902" s="43"/>
    </row>
    <row r="4903" spans="1:14" x14ac:dyDescent="0.25">
      <c r="A4903" s="39"/>
      <c r="B4903" s="40"/>
      <c r="D4903" s="26"/>
      <c r="E4903" s="27"/>
      <c r="H4903" s="41"/>
      <c r="I4903" s="29"/>
      <c r="M4903" s="37"/>
      <c r="N4903" s="43"/>
    </row>
    <row r="4904" spans="1:14" x14ac:dyDescent="0.25">
      <c r="A4904" s="39"/>
      <c r="B4904" s="40"/>
      <c r="D4904" s="26"/>
      <c r="E4904" s="27"/>
      <c r="H4904" s="41"/>
      <c r="I4904" s="29"/>
      <c r="M4904" s="37"/>
      <c r="N4904" s="43"/>
    </row>
    <row r="4905" spans="1:14" x14ac:dyDescent="0.25">
      <c r="A4905" s="39"/>
      <c r="B4905" s="40"/>
      <c r="D4905" s="26"/>
      <c r="E4905" s="27"/>
      <c r="H4905" s="41"/>
      <c r="I4905" s="29"/>
      <c r="M4905" s="37"/>
      <c r="N4905" s="43"/>
    </row>
    <row r="4906" spans="1:14" x14ac:dyDescent="0.25">
      <c r="A4906" s="39"/>
      <c r="B4906" s="40"/>
      <c r="D4906" s="26"/>
      <c r="E4906" s="27"/>
      <c r="H4906" s="41"/>
      <c r="I4906" s="29"/>
      <c r="M4906" s="37"/>
      <c r="N4906" s="43"/>
    </row>
    <row r="4907" spans="1:14" x14ac:dyDescent="0.25">
      <c r="A4907" s="39"/>
      <c r="B4907" s="40"/>
      <c r="D4907" s="26"/>
      <c r="E4907" s="27"/>
      <c r="H4907" s="41"/>
      <c r="I4907" s="29"/>
      <c r="M4907" s="37"/>
      <c r="N4907" s="43"/>
    </row>
    <row r="4908" spans="1:14" x14ac:dyDescent="0.25">
      <c r="A4908" s="39"/>
      <c r="B4908" s="40"/>
      <c r="D4908" s="26"/>
      <c r="E4908" s="27"/>
      <c r="H4908" s="41"/>
      <c r="I4908" s="29"/>
      <c r="M4908" s="37"/>
      <c r="N4908" s="43"/>
    </row>
    <row r="4909" spans="1:14" x14ac:dyDescent="0.25">
      <c r="A4909" s="39"/>
      <c r="B4909" s="40"/>
      <c r="D4909" s="26"/>
      <c r="E4909" s="27"/>
      <c r="H4909" s="41"/>
      <c r="I4909" s="29"/>
      <c r="M4909" s="37"/>
      <c r="N4909" s="43"/>
    </row>
    <row r="4910" spans="1:14" x14ac:dyDescent="0.25">
      <c r="A4910" s="39"/>
      <c r="B4910" s="40"/>
      <c r="D4910" s="26"/>
      <c r="E4910" s="27"/>
      <c r="H4910" s="41"/>
      <c r="I4910" s="29"/>
      <c r="M4910" s="37"/>
      <c r="N4910" s="43"/>
    </row>
    <row r="4911" spans="1:14" x14ac:dyDescent="0.25">
      <c r="A4911" s="39"/>
      <c r="B4911" s="40"/>
      <c r="D4911" s="26"/>
      <c r="E4911" s="27"/>
      <c r="H4911" s="41"/>
      <c r="I4911" s="29"/>
      <c r="M4911" s="37"/>
      <c r="N4911" s="43"/>
    </row>
    <row r="4912" spans="1:14" x14ac:dyDescent="0.25">
      <c r="A4912" s="39"/>
      <c r="B4912" s="40"/>
      <c r="D4912" s="26"/>
      <c r="E4912" s="27"/>
      <c r="H4912" s="41"/>
      <c r="I4912" s="29"/>
      <c r="M4912" s="37"/>
      <c r="N4912" s="43"/>
    </row>
    <row r="4913" spans="1:14" x14ac:dyDescent="0.25">
      <c r="A4913" s="39"/>
      <c r="B4913" s="40"/>
      <c r="D4913" s="26"/>
      <c r="E4913" s="27"/>
      <c r="H4913" s="41"/>
      <c r="I4913" s="29"/>
      <c r="M4913" s="37"/>
      <c r="N4913" s="43"/>
    </row>
    <row r="4914" spans="1:14" x14ac:dyDescent="0.25">
      <c r="A4914" s="39"/>
      <c r="B4914" s="40"/>
      <c r="D4914" s="26"/>
      <c r="E4914" s="27"/>
      <c r="H4914" s="41"/>
      <c r="I4914" s="29"/>
      <c r="M4914" s="37"/>
      <c r="N4914" s="43"/>
    </row>
    <row r="4915" spans="1:14" x14ac:dyDescent="0.25">
      <c r="A4915" s="39"/>
      <c r="B4915" s="40"/>
      <c r="D4915" s="26"/>
      <c r="E4915" s="27"/>
      <c r="H4915" s="41"/>
      <c r="I4915" s="29"/>
      <c r="M4915" s="37"/>
      <c r="N4915" s="43"/>
    </row>
    <row r="4916" spans="1:14" x14ac:dyDescent="0.25">
      <c r="A4916" s="39"/>
      <c r="B4916" s="40"/>
      <c r="D4916" s="26"/>
      <c r="E4916" s="27"/>
      <c r="H4916" s="41"/>
      <c r="I4916" s="29"/>
      <c r="M4916" s="37"/>
      <c r="N4916" s="43"/>
    </row>
    <row r="4917" spans="1:14" x14ac:dyDescent="0.25">
      <c r="A4917" s="39"/>
      <c r="B4917" s="40"/>
      <c r="D4917" s="26"/>
      <c r="E4917" s="27"/>
      <c r="H4917" s="41"/>
      <c r="I4917" s="29"/>
      <c r="M4917" s="37"/>
      <c r="N4917" s="43"/>
    </row>
    <row r="4918" spans="1:14" x14ac:dyDescent="0.25">
      <c r="A4918" s="39"/>
      <c r="B4918" s="40"/>
      <c r="D4918" s="26"/>
      <c r="E4918" s="27"/>
      <c r="H4918" s="41"/>
      <c r="I4918" s="29"/>
      <c r="M4918" s="37"/>
      <c r="N4918" s="43"/>
    </row>
    <row r="4919" spans="1:14" x14ac:dyDescent="0.25">
      <c r="A4919" s="39"/>
      <c r="B4919" s="40"/>
      <c r="D4919" s="26"/>
      <c r="E4919" s="27"/>
      <c r="H4919" s="41"/>
      <c r="I4919" s="29"/>
      <c r="M4919" s="37"/>
      <c r="N4919" s="43"/>
    </row>
    <row r="4920" spans="1:14" x14ac:dyDescent="0.25">
      <c r="A4920" s="39"/>
      <c r="B4920" s="40"/>
      <c r="D4920" s="26"/>
      <c r="E4920" s="27"/>
      <c r="H4920" s="41"/>
      <c r="I4920" s="29"/>
      <c r="M4920" s="37"/>
      <c r="N4920" s="43"/>
    </row>
    <row r="4921" spans="1:14" x14ac:dyDescent="0.25">
      <c r="A4921" s="39"/>
      <c r="B4921" s="40"/>
      <c r="D4921" s="26"/>
      <c r="E4921" s="27"/>
      <c r="H4921" s="41"/>
      <c r="I4921" s="29"/>
      <c r="M4921" s="37"/>
      <c r="N4921" s="43"/>
    </row>
    <row r="4922" spans="1:14" x14ac:dyDescent="0.25">
      <c r="A4922" s="39"/>
      <c r="B4922" s="40"/>
      <c r="D4922" s="26"/>
      <c r="E4922" s="27"/>
      <c r="H4922" s="41"/>
      <c r="I4922" s="29"/>
      <c r="M4922" s="37"/>
      <c r="N4922" s="43"/>
    </row>
    <row r="4923" spans="1:14" x14ac:dyDescent="0.25">
      <c r="A4923" s="39"/>
      <c r="B4923" s="40"/>
      <c r="D4923" s="26"/>
      <c r="E4923" s="27"/>
      <c r="H4923" s="41"/>
      <c r="I4923" s="29"/>
      <c r="M4923" s="37"/>
      <c r="N4923" s="43"/>
    </row>
    <row r="4924" spans="1:14" x14ac:dyDescent="0.25">
      <c r="A4924" s="39"/>
      <c r="B4924" s="40"/>
      <c r="D4924" s="26"/>
      <c r="E4924" s="27"/>
      <c r="H4924" s="41"/>
      <c r="I4924" s="29"/>
      <c r="M4924" s="37"/>
      <c r="N4924" s="43"/>
    </row>
    <row r="4925" spans="1:14" x14ac:dyDescent="0.25">
      <c r="A4925" s="39"/>
      <c r="B4925" s="40"/>
      <c r="D4925" s="26"/>
      <c r="E4925" s="27"/>
      <c r="H4925" s="41"/>
      <c r="I4925" s="29"/>
      <c r="M4925" s="37"/>
      <c r="N4925" s="43"/>
    </row>
    <row r="4926" spans="1:14" x14ac:dyDescent="0.25">
      <c r="A4926" s="39"/>
      <c r="B4926" s="40"/>
      <c r="D4926" s="26"/>
      <c r="E4926" s="27"/>
      <c r="H4926" s="41"/>
      <c r="I4926" s="29"/>
      <c r="M4926" s="37"/>
      <c r="N4926" s="43"/>
    </row>
    <row r="4927" spans="1:14" x14ac:dyDescent="0.25">
      <c r="A4927" s="39"/>
      <c r="B4927" s="40"/>
      <c r="D4927" s="26"/>
      <c r="E4927" s="27"/>
      <c r="H4927" s="41"/>
      <c r="I4927" s="29"/>
      <c r="M4927" s="37"/>
      <c r="N4927" s="43"/>
    </row>
    <row r="4928" spans="1:14" x14ac:dyDescent="0.25">
      <c r="A4928" s="39"/>
      <c r="B4928" s="40"/>
      <c r="D4928" s="26"/>
      <c r="E4928" s="27"/>
      <c r="H4928" s="41"/>
      <c r="I4928" s="29"/>
      <c r="M4928" s="37"/>
      <c r="N4928" s="43"/>
    </row>
    <row r="4929" spans="1:14" x14ac:dyDescent="0.25">
      <c r="A4929" s="39"/>
      <c r="B4929" s="40"/>
      <c r="D4929" s="26"/>
      <c r="E4929" s="27"/>
      <c r="H4929" s="41"/>
      <c r="I4929" s="29"/>
      <c r="M4929" s="37"/>
      <c r="N4929" s="43"/>
    </row>
    <row r="4930" spans="1:14" x14ac:dyDescent="0.25">
      <c r="A4930" s="39"/>
      <c r="B4930" s="40"/>
      <c r="D4930" s="26"/>
      <c r="E4930" s="27"/>
      <c r="H4930" s="41"/>
      <c r="I4930" s="29"/>
      <c r="M4930" s="37"/>
      <c r="N4930" s="43"/>
    </row>
    <row r="4931" spans="1:14" x14ac:dyDescent="0.25">
      <c r="A4931" s="39"/>
      <c r="B4931" s="40"/>
      <c r="D4931" s="26"/>
      <c r="E4931" s="27"/>
      <c r="H4931" s="41"/>
      <c r="I4931" s="29"/>
      <c r="M4931" s="37"/>
      <c r="N4931" s="43"/>
    </row>
    <row r="4932" spans="1:14" x14ac:dyDescent="0.25">
      <c r="A4932" s="39"/>
      <c r="B4932" s="40"/>
      <c r="D4932" s="26"/>
      <c r="E4932" s="27"/>
      <c r="H4932" s="41"/>
      <c r="I4932" s="29"/>
      <c r="M4932" s="37"/>
      <c r="N4932" s="43"/>
    </row>
    <row r="4933" spans="1:14" x14ac:dyDescent="0.25">
      <c r="A4933" s="39"/>
      <c r="B4933" s="40"/>
      <c r="D4933" s="26"/>
      <c r="E4933" s="27"/>
      <c r="H4933" s="41"/>
      <c r="I4933" s="29"/>
      <c r="M4933" s="37"/>
      <c r="N4933" s="43"/>
    </row>
    <row r="4934" spans="1:14" x14ac:dyDescent="0.25">
      <c r="A4934" s="39"/>
      <c r="B4934" s="40"/>
      <c r="D4934" s="26"/>
      <c r="E4934" s="27"/>
      <c r="H4934" s="41"/>
      <c r="I4934" s="29"/>
      <c r="M4934" s="37"/>
      <c r="N4934" s="43"/>
    </row>
    <row r="4935" spans="1:14" x14ac:dyDescent="0.25">
      <c r="A4935" s="39"/>
      <c r="B4935" s="40"/>
      <c r="D4935" s="26"/>
      <c r="E4935" s="27"/>
      <c r="H4935" s="41"/>
      <c r="I4935" s="29"/>
      <c r="M4935" s="37"/>
      <c r="N4935" s="43"/>
    </row>
    <row r="4936" spans="1:14" x14ac:dyDescent="0.25">
      <c r="A4936" s="39"/>
      <c r="B4936" s="40"/>
      <c r="D4936" s="26"/>
      <c r="E4936" s="27"/>
      <c r="H4936" s="41"/>
      <c r="I4936" s="29"/>
      <c r="M4936" s="37"/>
      <c r="N4936" s="43"/>
    </row>
    <row r="4937" spans="1:14" x14ac:dyDescent="0.25">
      <c r="A4937" s="39"/>
      <c r="B4937" s="40"/>
      <c r="D4937" s="26"/>
      <c r="E4937" s="27"/>
      <c r="H4937" s="41"/>
      <c r="I4937" s="29"/>
      <c r="M4937" s="37"/>
      <c r="N4937" s="43"/>
    </row>
    <row r="4938" spans="1:14" x14ac:dyDescent="0.25">
      <c r="A4938" s="39"/>
      <c r="B4938" s="40"/>
      <c r="D4938" s="26"/>
      <c r="E4938" s="27"/>
      <c r="H4938" s="41"/>
      <c r="I4938" s="29"/>
      <c r="M4938" s="37"/>
      <c r="N4938" s="43"/>
    </row>
    <row r="4939" spans="1:14" x14ac:dyDescent="0.25">
      <c r="A4939" s="39"/>
      <c r="B4939" s="40"/>
      <c r="D4939" s="26"/>
      <c r="E4939" s="27"/>
      <c r="H4939" s="41"/>
      <c r="I4939" s="29"/>
      <c r="M4939" s="37"/>
      <c r="N4939" s="43"/>
    </row>
    <row r="4940" spans="1:14" x14ac:dyDescent="0.25">
      <c r="A4940" s="39"/>
      <c r="B4940" s="40"/>
      <c r="D4940" s="26"/>
      <c r="E4940" s="27"/>
      <c r="H4940" s="41"/>
      <c r="I4940" s="29"/>
      <c r="M4940" s="37"/>
      <c r="N4940" s="43"/>
    </row>
    <row r="4941" spans="1:14" x14ac:dyDescent="0.25">
      <c r="A4941" s="39"/>
      <c r="B4941" s="40"/>
      <c r="D4941" s="26"/>
      <c r="E4941" s="27"/>
      <c r="H4941" s="41"/>
      <c r="I4941" s="29"/>
      <c r="M4941" s="37"/>
      <c r="N4941" s="43"/>
    </row>
    <row r="4942" spans="1:14" x14ac:dyDescent="0.25">
      <c r="A4942" s="39"/>
      <c r="B4942" s="40"/>
      <c r="D4942" s="26"/>
      <c r="E4942" s="27"/>
      <c r="H4942" s="41"/>
      <c r="I4942" s="29"/>
      <c r="M4942" s="37"/>
      <c r="N4942" s="43"/>
    </row>
    <row r="4943" spans="1:14" x14ac:dyDescent="0.25">
      <c r="A4943" s="39"/>
      <c r="B4943" s="40"/>
      <c r="D4943" s="26"/>
      <c r="E4943" s="27"/>
      <c r="H4943" s="41"/>
      <c r="I4943" s="29"/>
      <c r="M4943" s="37"/>
      <c r="N4943" s="43"/>
    </row>
    <row r="4944" spans="1:14" x14ac:dyDescent="0.25">
      <c r="A4944" s="39"/>
      <c r="B4944" s="40"/>
      <c r="D4944" s="26"/>
      <c r="E4944" s="27"/>
      <c r="H4944" s="41"/>
      <c r="I4944" s="29"/>
      <c r="M4944" s="37"/>
      <c r="N4944" s="43"/>
    </row>
    <row r="4945" spans="1:14" x14ac:dyDescent="0.25">
      <c r="A4945" s="39"/>
      <c r="B4945" s="40"/>
      <c r="D4945" s="26"/>
      <c r="E4945" s="27"/>
      <c r="H4945" s="41"/>
      <c r="I4945" s="29"/>
      <c r="M4945" s="37"/>
      <c r="N4945" s="43"/>
    </row>
    <row r="4946" spans="1:14" x14ac:dyDescent="0.25">
      <c r="A4946" s="39"/>
      <c r="B4946" s="40"/>
      <c r="D4946" s="26"/>
      <c r="E4946" s="27"/>
      <c r="H4946" s="41"/>
      <c r="I4946" s="29"/>
      <c r="M4946" s="37"/>
      <c r="N4946" s="43"/>
    </row>
    <row r="4947" spans="1:14" x14ac:dyDescent="0.25">
      <c r="A4947" s="39"/>
      <c r="B4947" s="40"/>
      <c r="D4947" s="26"/>
      <c r="E4947" s="27"/>
      <c r="H4947" s="41"/>
      <c r="I4947" s="29"/>
      <c r="M4947" s="37"/>
      <c r="N4947" s="43"/>
    </row>
    <row r="4948" spans="1:14" x14ac:dyDescent="0.25">
      <c r="A4948" s="39"/>
      <c r="B4948" s="40"/>
      <c r="D4948" s="26"/>
      <c r="E4948" s="27"/>
      <c r="H4948" s="41"/>
      <c r="I4948" s="29"/>
      <c r="M4948" s="37"/>
      <c r="N4948" s="43"/>
    </row>
    <row r="4949" spans="1:14" x14ac:dyDescent="0.25">
      <c r="A4949" s="39"/>
      <c r="B4949" s="40"/>
      <c r="D4949" s="26"/>
      <c r="E4949" s="27"/>
      <c r="H4949" s="41"/>
      <c r="I4949" s="29"/>
      <c r="M4949" s="37"/>
      <c r="N4949" s="43"/>
    </row>
    <row r="4950" spans="1:14" x14ac:dyDescent="0.25">
      <c r="A4950" s="39"/>
      <c r="B4950" s="40"/>
      <c r="D4950" s="26"/>
      <c r="E4950" s="27"/>
      <c r="H4950" s="41"/>
      <c r="I4950" s="29"/>
      <c r="M4950" s="37"/>
      <c r="N4950" s="43"/>
    </row>
    <row r="4951" spans="1:14" x14ac:dyDescent="0.25">
      <c r="A4951" s="39"/>
      <c r="B4951" s="40"/>
      <c r="D4951" s="26"/>
      <c r="E4951" s="27"/>
      <c r="H4951" s="41"/>
      <c r="I4951" s="29"/>
      <c r="M4951" s="37"/>
      <c r="N4951" s="43"/>
    </row>
    <row r="4952" spans="1:14" x14ac:dyDescent="0.25">
      <c r="A4952" s="39"/>
      <c r="B4952" s="40"/>
      <c r="D4952" s="26"/>
      <c r="E4952" s="27"/>
      <c r="H4952" s="41"/>
      <c r="I4952" s="29"/>
      <c r="M4952" s="37"/>
      <c r="N4952" s="43"/>
    </row>
    <row r="4953" spans="1:14" x14ac:dyDescent="0.25">
      <c r="A4953" s="39"/>
      <c r="B4953" s="40"/>
      <c r="D4953" s="26"/>
      <c r="E4953" s="27"/>
      <c r="H4953" s="41"/>
      <c r="I4953" s="29"/>
      <c r="M4953" s="37"/>
      <c r="N4953" s="43"/>
    </row>
    <row r="4954" spans="1:14" x14ac:dyDescent="0.25">
      <c r="A4954" s="39"/>
      <c r="B4954" s="40"/>
      <c r="D4954" s="26"/>
      <c r="E4954" s="27"/>
      <c r="H4954" s="41"/>
      <c r="I4954" s="29"/>
      <c r="M4954" s="37"/>
      <c r="N4954" s="43"/>
    </row>
    <row r="4955" spans="1:14" x14ac:dyDescent="0.25">
      <c r="A4955" s="39"/>
      <c r="B4955" s="40"/>
      <c r="D4955" s="26"/>
      <c r="E4955" s="27"/>
      <c r="H4955" s="41"/>
      <c r="I4955" s="29"/>
      <c r="M4955" s="37"/>
      <c r="N4955" s="43"/>
    </row>
    <row r="4956" spans="1:14" x14ac:dyDescent="0.25">
      <c r="A4956" s="39"/>
      <c r="B4956" s="40"/>
      <c r="D4956" s="26"/>
      <c r="E4956" s="27"/>
      <c r="H4956" s="41"/>
      <c r="I4956" s="29"/>
      <c r="M4956" s="37"/>
      <c r="N4956" s="43"/>
    </row>
    <row r="4957" spans="1:14" x14ac:dyDescent="0.25">
      <c r="A4957" s="39"/>
      <c r="B4957" s="40"/>
      <c r="D4957" s="26"/>
      <c r="E4957" s="27"/>
      <c r="H4957" s="41"/>
      <c r="I4957" s="29"/>
      <c r="M4957" s="37"/>
      <c r="N4957" s="43"/>
    </row>
    <row r="4958" spans="1:14" x14ac:dyDescent="0.25">
      <c r="A4958" s="39"/>
      <c r="B4958" s="40"/>
      <c r="D4958" s="26"/>
      <c r="E4958" s="27"/>
      <c r="H4958" s="41"/>
      <c r="I4958" s="29"/>
      <c r="M4958" s="37"/>
      <c r="N4958" s="43"/>
    </row>
    <row r="4959" spans="1:14" x14ac:dyDescent="0.25">
      <c r="A4959" s="39"/>
      <c r="B4959" s="40"/>
      <c r="D4959" s="26"/>
      <c r="E4959" s="27"/>
      <c r="H4959" s="41"/>
      <c r="I4959" s="29"/>
      <c r="M4959" s="37"/>
      <c r="N4959" s="43"/>
    </row>
    <row r="4960" spans="1:14" x14ac:dyDescent="0.25">
      <c r="A4960" s="39"/>
      <c r="B4960" s="40"/>
      <c r="D4960" s="26"/>
      <c r="E4960" s="27"/>
      <c r="H4960" s="41"/>
      <c r="I4960" s="29"/>
      <c r="M4960" s="37"/>
      <c r="N4960" s="43"/>
    </row>
    <row r="4961" spans="1:14" x14ac:dyDescent="0.25">
      <c r="A4961" s="39"/>
      <c r="B4961" s="40"/>
      <c r="D4961" s="26"/>
      <c r="E4961" s="27"/>
      <c r="H4961" s="41"/>
      <c r="I4961" s="29"/>
      <c r="M4961" s="37"/>
      <c r="N4961" s="43"/>
    </row>
    <row r="4962" spans="1:14" x14ac:dyDescent="0.25">
      <c r="A4962" s="39"/>
      <c r="B4962" s="40"/>
      <c r="D4962" s="26"/>
      <c r="E4962" s="27"/>
      <c r="H4962" s="41"/>
      <c r="I4962" s="29"/>
      <c r="M4962" s="37"/>
      <c r="N4962" s="43"/>
    </row>
    <row r="4963" spans="1:14" x14ac:dyDescent="0.25">
      <c r="A4963" s="39"/>
      <c r="B4963" s="40"/>
      <c r="D4963" s="26"/>
      <c r="E4963" s="27"/>
      <c r="H4963" s="41"/>
      <c r="I4963" s="29"/>
      <c r="M4963" s="37"/>
      <c r="N4963" s="43"/>
    </row>
    <row r="4964" spans="1:14" x14ac:dyDescent="0.25">
      <c r="A4964" s="39"/>
      <c r="B4964" s="40"/>
      <c r="D4964" s="26"/>
      <c r="E4964" s="27"/>
      <c r="H4964" s="41"/>
      <c r="I4964" s="29"/>
      <c r="M4964" s="37"/>
      <c r="N4964" s="43"/>
    </row>
    <row r="4965" spans="1:14" x14ac:dyDescent="0.25">
      <c r="A4965" s="39"/>
      <c r="B4965" s="40"/>
      <c r="D4965" s="26"/>
      <c r="E4965" s="27"/>
      <c r="H4965" s="41"/>
      <c r="I4965" s="29"/>
      <c r="M4965" s="37"/>
      <c r="N4965" s="43"/>
    </row>
    <row r="4966" spans="1:14" x14ac:dyDescent="0.25">
      <c r="A4966" s="39"/>
      <c r="B4966" s="40"/>
      <c r="D4966" s="26"/>
      <c r="E4966" s="27"/>
      <c r="H4966" s="41"/>
      <c r="I4966" s="29"/>
      <c r="M4966" s="37"/>
      <c r="N4966" s="43"/>
    </row>
    <row r="4967" spans="1:14" x14ac:dyDescent="0.25">
      <c r="A4967" s="39"/>
      <c r="B4967" s="40"/>
      <c r="D4967" s="26"/>
      <c r="E4967" s="27"/>
      <c r="H4967" s="41"/>
      <c r="I4967" s="29"/>
      <c r="M4967" s="37"/>
      <c r="N4967" s="43"/>
    </row>
    <row r="4968" spans="1:14" x14ac:dyDescent="0.25">
      <c r="A4968" s="39"/>
      <c r="B4968" s="40"/>
      <c r="D4968" s="26"/>
      <c r="E4968" s="27"/>
      <c r="H4968" s="41"/>
      <c r="I4968" s="29"/>
      <c r="M4968" s="37"/>
      <c r="N4968" s="43"/>
    </row>
    <row r="4969" spans="1:14" x14ac:dyDescent="0.25">
      <c r="A4969" s="39"/>
      <c r="B4969" s="40"/>
      <c r="D4969" s="26"/>
      <c r="E4969" s="27"/>
      <c r="H4969" s="41"/>
      <c r="I4969" s="29"/>
      <c r="M4969" s="37"/>
      <c r="N4969" s="43"/>
    </row>
    <row r="4970" spans="1:14" x14ac:dyDescent="0.25">
      <c r="A4970" s="39"/>
      <c r="B4970" s="40"/>
      <c r="D4970" s="26"/>
      <c r="E4970" s="27"/>
      <c r="H4970" s="41"/>
      <c r="I4970" s="29"/>
      <c r="M4970" s="37"/>
      <c r="N4970" s="43"/>
    </row>
    <row r="4971" spans="1:14" x14ac:dyDescent="0.25">
      <c r="A4971" s="39"/>
      <c r="B4971" s="40"/>
      <c r="D4971" s="26"/>
      <c r="E4971" s="27"/>
      <c r="H4971" s="41"/>
      <c r="I4971" s="29"/>
      <c r="M4971" s="37"/>
      <c r="N4971" s="43"/>
    </row>
    <row r="4972" spans="1:14" x14ac:dyDescent="0.25">
      <c r="A4972" s="39"/>
      <c r="B4972" s="40"/>
      <c r="D4972" s="26"/>
      <c r="E4972" s="27"/>
      <c r="H4972" s="41"/>
      <c r="I4972" s="29"/>
      <c r="M4972" s="37"/>
      <c r="N4972" s="43"/>
    </row>
    <row r="4973" spans="1:14" x14ac:dyDescent="0.25">
      <c r="A4973" s="39"/>
      <c r="B4973" s="40"/>
      <c r="D4973" s="26"/>
      <c r="E4973" s="27"/>
      <c r="H4973" s="41"/>
      <c r="I4973" s="29"/>
      <c r="M4973" s="37"/>
      <c r="N4973" s="43"/>
    </row>
    <row r="4974" spans="1:14" x14ac:dyDescent="0.25">
      <c r="A4974" s="39"/>
      <c r="B4974" s="40"/>
      <c r="D4974" s="26"/>
      <c r="E4974" s="27"/>
      <c r="H4974" s="41"/>
      <c r="I4974" s="29"/>
      <c r="M4974" s="37"/>
      <c r="N4974" s="43"/>
    </row>
    <row r="4975" spans="1:14" x14ac:dyDescent="0.25">
      <c r="A4975" s="39"/>
      <c r="B4975" s="40"/>
      <c r="D4975" s="26"/>
      <c r="E4975" s="27"/>
      <c r="H4975" s="41"/>
      <c r="I4975" s="29"/>
      <c r="M4975" s="37"/>
      <c r="N4975" s="43"/>
    </row>
    <row r="4976" spans="1:14" x14ac:dyDescent="0.25">
      <c r="A4976" s="39"/>
      <c r="B4976" s="40"/>
      <c r="D4976" s="26"/>
      <c r="E4976" s="27"/>
      <c r="H4976" s="41"/>
      <c r="I4976" s="29"/>
      <c r="M4976" s="37"/>
      <c r="N4976" s="43"/>
    </row>
    <row r="4977" spans="1:14" x14ac:dyDescent="0.25">
      <c r="A4977" s="39"/>
      <c r="B4977" s="40"/>
      <c r="D4977" s="26"/>
      <c r="E4977" s="27"/>
      <c r="H4977" s="41"/>
      <c r="I4977" s="29"/>
      <c r="M4977" s="37"/>
      <c r="N4977" s="43"/>
    </row>
    <row r="4978" spans="1:14" x14ac:dyDescent="0.25">
      <c r="A4978" s="39"/>
      <c r="B4978" s="40"/>
      <c r="D4978" s="26"/>
      <c r="E4978" s="27"/>
      <c r="H4978" s="41"/>
      <c r="I4978" s="29"/>
      <c r="M4978" s="37"/>
      <c r="N4978" s="43"/>
    </row>
    <row r="4979" spans="1:14" x14ac:dyDescent="0.25">
      <c r="A4979" s="39"/>
      <c r="B4979" s="40"/>
      <c r="D4979" s="26"/>
      <c r="E4979" s="27"/>
      <c r="H4979" s="41"/>
      <c r="I4979" s="29"/>
      <c r="M4979" s="37"/>
      <c r="N4979" s="43"/>
    </row>
    <row r="4980" spans="1:14" x14ac:dyDescent="0.25">
      <c r="A4980" s="39"/>
      <c r="B4980" s="40"/>
      <c r="D4980" s="26"/>
      <c r="E4980" s="27"/>
      <c r="H4980" s="41"/>
      <c r="I4980" s="29"/>
      <c r="M4980" s="37"/>
      <c r="N4980" s="43"/>
    </row>
    <row r="4981" spans="1:14" x14ac:dyDescent="0.25">
      <c r="A4981" s="39"/>
      <c r="B4981" s="40"/>
      <c r="D4981" s="26"/>
      <c r="E4981" s="27"/>
      <c r="H4981" s="41"/>
      <c r="I4981" s="29"/>
      <c r="M4981" s="37"/>
      <c r="N4981" s="43"/>
    </row>
    <row r="4982" spans="1:14" x14ac:dyDescent="0.25">
      <c r="A4982" s="39"/>
      <c r="B4982" s="40"/>
      <c r="D4982" s="26"/>
      <c r="E4982" s="27"/>
      <c r="H4982" s="41"/>
      <c r="I4982" s="29"/>
      <c r="M4982" s="37"/>
      <c r="N4982" s="43"/>
    </row>
    <row r="4983" spans="1:14" x14ac:dyDescent="0.25">
      <c r="A4983" s="39"/>
      <c r="B4983" s="40"/>
      <c r="D4983" s="26"/>
      <c r="E4983" s="27"/>
      <c r="H4983" s="41"/>
      <c r="I4983" s="29"/>
      <c r="M4983" s="37"/>
      <c r="N4983" s="43"/>
    </row>
    <row r="4984" spans="1:14" x14ac:dyDescent="0.25">
      <c r="A4984" s="39"/>
      <c r="B4984" s="40"/>
      <c r="D4984" s="26"/>
      <c r="E4984" s="27"/>
      <c r="H4984" s="41"/>
      <c r="I4984" s="29"/>
      <c r="M4984" s="37"/>
      <c r="N4984" s="43"/>
    </row>
    <row r="4985" spans="1:14" x14ac:dyDescent="0.25">
      <c r="A4985" s="39"/>
      <c r="B4985" s="40"/>
      <c r="D4985" s="26"/>
      <c r="E4985" s="27"/>
      <c r="H4985" s="41"/>
      <c r="I4985" s="29"/>
      <c r="M4985" s="37"/>
      <c r="N4985" s="43"/>
    </row>
    <row r="4986" spans="1:14" x14ac:dyDescent="0.25">
      <c r="A4986" s="39"/>
      <c r="B4986" s="40"/>
      <c r="D4986" s="26"/>
      <c r="E4986" s="27"/>
      <c r="H4986" s="41"/>
      <c r="I4986" s="29"/>
      <c r="M4986" s="37"/>
      <c r="N4986" s="43"/>
    </row>
    <row r="4987" spans="1:14" x14ac:dyDescent="0.25">
      <c r="A4987" s="39"/>
      <c r="B4987" s="40"/>
      <c r="D4987" s="26"/>
      <c r="E4987" s="27"/>
      <c r="H4987" s="41"/>
      <c r="I4987" s="29"/>
      <c r="M4987" s="37"/>
      <c r="N4987" s="43"/>
    </row>
    <row r="4988" spans="1:14" x14ac:dyDescent="0.25">
      <c r="A4988" s="39"/>
      <c r="B4988" s="40"/>
      <c r="D4988" s="26"/>
      <c r="E4988" s="27"/>
      <c r="H4988" s="41"/>
      <c r="I4988" s="29"/>
      <c r="M4988" s="37"/>
      <c r="N4988" s="43"/>
    </row>
    <row r="4989" spans="1:14" x14ac:dyDescent="0.25">
      <c r="A4989" s="39"/>
      <c r="B4989" s="40"/>
      <c r="D4989" s="26"/>
      <c r="E4989" s="27"/>
      <c r="H4989" s="41"/>
      <c r="I4989" s="29"/>
      <c r="M4989" s="37"/>
      <c r="N4989" s="43"/>
    </row>
    <row r="4990" spans="1:14" x14ac:dyDescent="0.25">
      <c r="A4990" s="39"/>
      <c r="B4990" s="40"/>
      <c r="D4990" s="26"/>
      <c r="E4990" s="27"/>
      <c r="H4990" s="41"/>
      <c r="I4990" s="29"/>
      <c r="M4990" s="37"/>
      <c r="N4990" s="43"/>
    </row>
    <row r="4991" spans="1:14" x14ac:dyDescent="0.25">
      <c r="A4991" s="39"/>
      <c r="B4991" s="40"/>
      <c r="D4991" s="26"/>
      <c r="E4991" s="27"/>
      <c r="H4991" s="41"/>
      <c r="I4991" s="29"/>
      <c r="M4991" s="37"/>
      <c r="N4991" s="43"/>
    </row>
    <row r="4992" spans="1:14" x14ac:dyDescent="0.25">
      <c r="A4992" s="39"/>
      <c r="B4992" s="40"/>
      <c r="D4992" s="26"/>
      <c r="E4992" s="27"/>
      <c r="H4992" s="41"/>
      <c r="I4992" s="29"/>
      <c r="M4992" s="37"/>
      <c r="N4992" s="43"/>
    </row>
    <row r="4993" spans="1:14" x14ac:dyDescent="0.25">
      <c r="A4993" s="39"/>
      <c r="B4993" s="40"/>
      <c r="D4993" s="26"/>
      <c r="E4993" s="27"/>
      <c r="H4993" s="41"/>
      <c r="I4993" s="29"/>
      <c r="M4993" s="37"/>
      <c r="N4993" s="43"/>
    </row>
    <row r="4994" spans="1:14" x14ac:dyDescent="0.25">
      <c r="A4994" s="39"/>
      <c r="B4994" s="40"/>
      <c r="D4994" s="26"/>
      <c r="E4994" s="27"/>
      <c r="H4994" s="41"/>
      <c r="I4994" s="29"/>
      <c r="M4994" s="37"/>
      <c r="N4994" s="43"/>
    </row>
    <row r="4995" spans="1:14" x14ac:dyDescent="0.25">
      <c r="A4995" s="39"/>
      <c r="B4995" s="40"/>
      <c r="D4995" s="26"/>
      <c r="E4995" s="27"/>
      <c r="H4995" s="41"/>
      <c r="I4995" s="29"/>
      <c r="M4995" s="37"/>
      <c r="N4995" s="43"/>
    </row>
    <row r="4996" spans="1:14" x14ac:dyDescent="0.25">
      <c r="A4996" s="39"/>
      <c r="B4996" s="40"/>
      <c r="D4996" s="26"/>
      <c r="E4996" s="27"/>
      <c r="H4996" s="41"/>
      <c r="I4996" s="29"/>
      <c r="M4996" s="37"/>
      <c r="N4996" s="43"/>
    </row>
    <row r="4997" spans="1:14" x14ac:dyDescent="0.25">
      <c r="A4997" s="39"/>
      <c r="B4997" s="40"/>
      <c r="D4997" s="26"/>
      <c r="E4997" s="27"/>
      <c r="H4997" s="41"/>
      <c r="I4997" s="29"/>
      <c r="M4997" s="37"/>
      <c r="N4997" s="43"/>
    </row>
    <row r="4998" spans="1:14" x14ac:dyDescent="0.25">
      <c r="A4998" s="39"/>
      <c r="B4998" s="40"/>
      <c r="D4998" s="26"/>
      <c r="E4998" s="27"/>
      <c r="H4998" s="41"/>
      <c r="I4998" s="29"/>
      <c r="M4998" s="37"/>
      <c r="N4998" s="43"/>
    </row>
    <row r="4999" spans="1:14" x14ac:dyDescent="0.25">
      <c r="A4999" s="39"/>
      <c r="B4999" s="40"/>
      <c r="D4999" s="26"/>
      <c r="E4999" s="27"/>
      <c r="H4999" s="41"/>
      <c r="I4999" s="29"/>
      <c r="M4999" s="37"/>
      <c r="N4999" s="43"/>
    </row>
    <row r="5000" spans="1:14" x14ac:dyDescent="0.25">
      <c r="A5000" s="39"/>
      <c r="B5000" s="40"/>
      <c r="D5000" s="26"/>
      <c r="E5000" s="27"/>
      <c r="H5000" s="41"/>
      <c r="I5000" s="29"/>
      <c r="M5000" s="37"/>
      <c r="N5000" s="43"/>
    </row>
    <row r="5001" spans="1:14" x14ac:dyDescent="0.25">
      <c r="A5001" s="39"/>
      <c r="B5001" s="40"/>
      <c r="D5001" s="26"/>
      <c r="E5001" s="27"/>
      <c r="H5001" s="41"/>
      <c r="I5001" s="29"/>
      <c r="M5001" s="37"/>
      <c r="N5001" s="43"/>
    </row>
    <row r="5002" spans="1:14" x14ac:dyDescent="0.25">
      <c r="A5002" s="39"/>
      <c r="B5002" s="40"/>
      <c r="D5002" s="26"/>
      <c r="E5002" s="27"/>
      <c r="H5002" s="41"/>
      <c r="I5002" s="29"/>
      <c r="M5002" s="37"/>
      <c r="N5002" s="43"/>
    </row>
    <row r="5003" spans="1:14" x14ac:dyDescent="0.25">
      <c r="A5003" s="39"/>
      <c r="B5003" s="40"/>
      <c r="D5003" s="26"/>
      <c r="E5003" s="27"/>
      <c r="H5003" s="41"/>
      <c r="I5003" s="29"/>
      <c r="M5003" s="37"/>
      <c r="N5003" s="43"/>
    </row>
    <row r="5004" spans="1:14" x14ac:dyDescent="0.25">
      <c r="A5004" s="39"/>
      <c r="B5004" s="40"/>
      <c r="D5004" s="26"/>
      <c r="E5004" s="27"/>
      <c r="H5004" s="41"/>
      <c r="I5004" s="29"/>
      <c r="M5004" s="37"/>
      <c r="N5004" s="43"/>
    </row>
    <row r="5005" spans="1:14" x14ac:dyDescent="0.25">
      <c r="A5005" s="39"/>
      <c r="B5005" s="40"/>
      <c r="D5005" s="26"/>
      <c r="E5005" s="27"/>
      <c r="H5005" s="41"/>
      <c r="I5005" s="29"/>
      <c r="M5005" s="37"/>
      <c r="N5005" s="43"/>
    </row>
    <row r="5006" spans="1:14" x14ac:dyDescent="0.25">
      <c r="A5006" s="39"/>
      <c r="B5006" s="40"/>
      <c r="D5006" s="26"/>
      <c r="E5006" s="27"/>
      <c r="H5006" s="41"/>
      <c r="I5006" s="29"/>
      <c r="M5006" s="37"/>
      <c r="N5006" s="43"/>
    </row>
    <row r="5007" spans="1:14" x14ac:dyDescent="0.25">
      <c r="A5007" s="39"/>
      <c r="B5007" s="40"/>
      <c r="D5007" s="26"/>
      <c r="E5007" s="27"/>
      <c r="H5007" s="41"/>
      <c r="I5007" s="29"/>
      <c r="M5007" s="37"/>
      <c r="N5007" s="43"/>
    </row>
    <row r="5008" spans="1:14" x14ac:dyDescent="0.25">
      <c r="A5008" s="39"/>
      <c r="B5008" s="40"/>
      <c r="D5008" s="26"/>
      <c r="E5008" s="27"/>
      <c r="H5008" s="41"/>
      <c r="I5008" s="29"/>
      <c r="M5008" s="37"/>
      <c r="N5008" s="43"/>
    </row>
    <row r="5009" spans="1:14" x14ac:dyDescent="0.25">
      <c r="A5009" s="39"/>
      <c r="B5009" s="40"/>
      <c r="D5009" s="26"/>
      <c r="E5009" s="27"/>
      <c r="H5009" s="41"/>
      <c r="I5009" s="29"/>
      <c r="M5009" s="37"/>
      <c r="N5009" s="43"/>
    </row>
    <row r="5010" spans="1:14" x14ac:dyDescent="0.25">
      <c r="A5010" s="39"/>
      <c r="B5010" s="40"/>
      <c r="D5010" s="26"/>
      <c r="E5010" s="27"/>
      <c r="H5010" s="41"/>
      <c r="I5010" s="29"/>
      <c r="M5010" s="37"/>
      <c r="N5010" s="43"/>
    </row>
    <row r="5011" spans="1:14" x14ac:dyDescent="0.25">
      <c r="A5011" s="39"/>
      <c r="B5011" s="40"/>
      <c r="D5011" s="26"/>
      <c r="E5011" s="27"/>
      <c r="H5011" s="41"/>
      <c r="I5011" s="29"/>
      <c r="M5011" s="37"/>
      <c r="N5011" s="43"/>
    </row>
    <row r="5012" spans="1:14" x14ac:dyDescent="0.25">
      <c r="A5012" s="39"/>
      <c r="B5012" s="40"/>
      <c r="D5012" s="26"/>
      <c r="E5012" s="27"/>
      <c r="H5012" s="41"/>
      <c r="I5012" s="29"/>
      <c r="M5012" s="37"/>
      <c r="N5012" s="43"/>
    </row>
    <row r="5013" spans="1:14" x14ac:dyDescent="0.25">
      <c r="A5013" s="39"/>
      <c r="B5013" s="40"/>
      <c r="D5013" s="26"/>
      <c r="E5013" s="27"/>
      <c r="H5013" s="41"/>
      <c r="I5013" s="29"/>
      <c r="M5013" s="37"/>
      <c r="N5013" s="43"/>
    </row>
    <row r="5014" spans="1:14" x14ac:dyDescent="0.25">
      <c r="A5014" s="39"/>
      <c r="B5014" s="40"/>
      <c r="D5014" s="26"/>
      <c r="E5014" s="27"/>
      <c r="H5014" s="41"/>
      <c r="I5014" s="29"/>
      <c r="M5014" s="37"/>
      <c r="N5014" s="43"/>
    </row>
    <row r="5015" spans="1:14" x14ac:dyDescent="0.25">
      <c r="A5015" s="39"/>
      <c r="B5015" s="40"/>
      <c r="D5015" s="26"/>
      <c r="E5015" s="27"/>
      <c r="H5015" s="41"/>
      <c r="I5015" s="29"/>
      <c r="M5015" s="37"/>
      <c r="N5015" s="43"/>
    </row>
    <row r="5016" spans="1:14" x14ac:dyDescent="0.25">
      <c r="A5016" s="39"/>
      <c r="B5016" s="40"/>
      <c r="D5016" s="26"/>
      <c r="E5016" s="27"/>
      <c r="H5016" s="41"/>
      <c r="I5016" s="29"/>
      <c r="M5016" s="37"/>
      <c r="N5016" s="43"/>
    </row>
    <row r="5017" spans="1:14" x14ac:dyDescent="0.25">
      <c r="A5017" s="39"/>
      <c r="B5017" s="40"/>
      <c r="D5017" s="26"/>
      <c r="E5017" s="27"/>
      <c r="H5017" s="41"/>
      <c r="I5017" s="29"/>
      <c r="M5017" s="37"/>
      <c r="N5017" s="43"/>
    </row>
    <row r="5018" spans="1:14" x14ac:dyDescent="0.25">
      <c r="A5018" s="39"/>
      <c r="B5018" s="40"/>
      <c r="D5018" s="26"/>
      <c r="E5018" s="27"/>
      <c r="H5018" s="41"/>
      <c r="I5018" s="29"/>
      <c r="M5018" s="37"/>
      <c r="N5018" s="43"/>
    </row>
    <row r="5019" spans="1:14" x14ac:dyDescent="0.25">
      <c r="A5019" s="39"/>
      <c r="B5019" s="40"/>
      <c r="D5019" s="26"/>
      <c r="E5019" s="27"/>
      <c r="H5019" s="41"/>
      <c r="I5019" s="29"/>
      <c r="M5019" s="37"/>
      <c r="N5019" s="43"/>
    </row>
    <row r="5020" spans="1:14" x14ac:dyDescent="0.25">
      <c r="A5020" s="39"/>
      <c r="B5020" s="40"/>
      <c r="D5020" s="26"/>
      <c r="E5020" s="27"/>
      <c r="H5020" s="41"/>
      <c r="I5020" s="29"/>
      <c r="M5020" s="37"/>
      <c r="N5020" s="43"/>
    </row>
    <row r="5021" spans="1:14" x14ac:dyDescent="0.25">
      <c r="A5021" s="39"/>
      <c r="B5021" s="40"/>
      <c r="D5021" s="26"/>
      <c r="E5021" s="27"/>
      <c r="H5021" s="41"/>
      <c r="I5021" s="29"/>
      <c r="M5021" s="37"/>
      <c r="N5021" s="43"/>
    </row>
    <row r="5022" spans="1:14" x14ac:dyDescent="0.25">
      <c r="A5022" s="39"/>
      <c r="B5022" s="40"/>
      <c r="D5022" s="26"/>
      <c r="E5022" s="27"/>
      <c r="H5022" s="41"/>
      <c r="I5022" s="29"/>
      <c r="M5022" s="37"/>
      <c r="N5022" s="43"/>
    </row>
    <row r="5023" spans="1:14" x14ac:dyDescent="0.25">
      <c r="A5023" s="39"/>
      <c r="B5023" s="40"/>
      <c r="D5023" s="26"/>
      <c r="E5023" s="27"/>
      <c r="H5023" s="41"/>
      <c r="I5023" s="29"/>
      <c r="M5023" s="37"/>
      <c r="N5023" s="43"/>
    </row>
    <row r="5024" spans="1:14" x14ac:dyDescent="0.25">
      <c r="A5024" s="39"/>
      <c r="B5024" s="40"/>
      <c r="D5024" s="26"/>
      <c r="E5024" s="27"/>
      <c r="H5024" s="41"/>
      <c r="I5024" s="29"/>
      <c r="M5024" s="37"/>
      <c r="N5024" s="43"/>
    </row>
    <row r="5025" spans="1:14" x14ac:dyDescent="0.25">
      <c r="A5025" s="39"/>
      <c r="B5025" s="40"/>
      <c r="D5025" s="26"/>
      <c r="E5025" s="27"/>
      <c r="H5025" s="41"/>
      <c r="I5025" s="29"/>
      <c r="M5025" s="37"/>
      <c r="N5025" s="43"/>
    </row>
    <row r="5026" spans="1:14" x14ac:dyDescent="0.25">
      <c r="A5026" s="39"/>
      <c r="B5026" s="40"/>
      <c r="D5026" s="26"/>
      <c r="E5026" s="27"/>
      <c r="H5026" s="41"/>
      <c r="I5026" s="29"/>
      <c r="M5026" s="37"/>
      <c r="N5026" s="43"/>
    </row>
    <row r="5027" spans="1:14" x14ac:dyDescent="0.25">
      <c r="A5027" s="39"/>
      <c r="B5027" s="40"/>
      <c r="D5027" s="26"/>
      <c r="E5027" s="27"/>
      <c r="H5027" s="41"/>
      <c r="I5027" s="29"/>
      <c r="M5027" s="37"/>
      <c r="N5027" s="43"/>
    </row>
    <row r="5028" spans="1:14" x14ac:dyDescent="0.25">
      <c r="A5028" s="39"/>
      <c r="B5028" s="40"/>
      <c r="D5028" s="26"/>
      <c r="E5028" s="27"/>
      <c r="H5028" s="41"/>
      <c r="I5028" s="29"/>
      <c r="M5028" s="37"/>
      <c r="N5028" s="43"/>
    </row>
    <row r="5029" spans="1:14" x14ac:dyDescent="0.25">
      <c r="A5029" s="39"/>
      <c r="B5029" s="40"/>
      <c r="D5029" s="26"/>
      <c r="E5029" s="27"/>
      <c r="H5029" s="41"/>
      <c r="I5029" s="29"/>
      <c r="M5029" s="37"/>
      <c r="N5029" s="43"/>
    </row>
    <row r="5030" spans="1:14" x14ac:dyDescent="0.25">
      <c r="A5030" s="39"/>
      <c r="B5030" s="40"/>
      <c r="D5030" s="26"/>
      <c r="E5030" s="27"/>
      <c r="H5030" s="41"/>
      <c r="I5030" s="29"/>
      <c r="M5030" s="37"/>
      <c r="N5030" s="43"/>
    </row>
    <row r="5031" spans="1:14" x14ac:dyDescent="0.25">
      <c r="A5031" s="39"/>
      <c r="B5031" s="40"/>
      <c r="D5031" s="26"/>
      <c r="E5031" s="27"/>
      <c r="H5031" s="41"/>
      <c r="I5031" s="29"/>
      <c r="M5031" s="37"/>
      <c r="N5031" s="43"/>
    </row>
    <row r="5032" spans="1:14" x14ac:dyDescent="0.25">
      <c r="A5032" s="39"/>
      <c r="B5032" s="40"/>
      <c r="D5032" s="26"/>
      <c r="E5032" s="27"/>
      <c r="H5032" s="41"/>
      <c r="I5032" s="29"/>
      <c r="M5032" s="37"/>
      <c r="N5032" s="43"/>
    </row>
    <row r="5033" spans="1:14" x14ac:dyDescent="0.25">
      <c r="A5033" s="39"/>
      <c r="B5033" s="40"/>
      <c r="D5033" s="26"/>
      <c r="E5033" s="27"/>
      <c r="H5033" s="41"/>
      <c r="I5033" s="29"/>
      <c r="M5033" s="37"/>
      <c r="N5033" s="43"/>
    </row>
    <row r="5034" spans="1:14" x14ac:dyDescent="0.25">
      <c r="A5034" s="39"/>
      <c r="B5034" s="40"/>
      <c r="D5034" s="26"/>
      <c r="E5034" s="27"/>
      <c r="H5034" s="41"/>
      <c r="I5034" s="29"/>
      <c r="M5034" s="37"/>
      <c r="N5034" s="43"/>
    </row>
    <row r="5035" spans="1:14" x14ac:dyDescent="0.25">
      <c r="A5035" s="39"/>
      <c r="B5035" s="40"/>
      <c r="D5035" s="26"/>
      <c r="E5035" s="27"/>
      <c r="H5035" s="41"/>
      <c r="I5035" s="29"/>
      <c r="M5035" s="37"/>
      <c r="N5035" s="43"/>
    </row>
    <row r="5036" spans="1:14" x14ac:dyDescent="0.25">
      <c r="A5036" s="39"/>
      <c r="B5036" s="40"/>
      <c r="D5036" s="26"/>
      <c r="E5036" s="27"/>
      <c r="H5036" s="41"/>
      <c r="I5036" s="29"/>
      <c r="M5036" s="37"/>
      <c r="N5036" s="43"/>
    </row>
    <row r="5037" spans="1:14" x14ac:dyDescent="0.25">
      <c r="A5037" s="39"/>
      <c r="B5037" s="40"/>
      <c r="D5037" s="26"/>
      <c r="E5037" s="27"/>
      <c r="H5037" s="41"/>
      <c r="I5037" s="29"/>
      <c r="M5037" s="37"/>
      <c r="N5037" s="43"/>
    </row>
    <row r="5038" spans="1:14" x14ac:dyDescent="0.25">
      <c r="A5038" s="39"/>
      <c r="B5038" s="40"/>
      <c r="D5038" s="26"/>
      <c r="E5038" s="27"/>
      <c r="H5038" s="41"/>
      <c r="I5038" s="29"/>
      <c r="M5038" s="37"/>
      <c r="N5038" s="43"/>
    </row>
    <row r="5039" spans="1:14" x14ac:dyDescent="0.25">
      <c r="A5039" s="39"/>
      <c r="B5039" s="40"/>
      <c r="D5039" s="26"/>
      <c r="E5039" s="27"/>
      <c r="H5039" s="41"/>
      <c r="I5039" s="29"/>
      <c r="M5039" s="37"/>
      <c r="N5039" s="43"/>
    </row>
    <row r="5040" spans="1:14" x14ac:dyDescent="0.25">
      <c r="A5040" s="39"/>
      <c r="B5040" s="40"/>
      <c r="D5040" s="26"/>
      <c r="E5040" s="27"/>
      <c r="H5040" s="41"/>
      <c r="I5040" s="29"/>
      <c r="M5040" s="37"/>
      <c r="N5040" s="43"/>
    </row>
    <row r="5041" spans="1:14" x14ac:dyDescent="0.25">
      <c r="A5041" s="39"/>
      <c r="B5041" s="40"/>
      <c r="D5041" s="26"/>
      <c r="E5041" s="27"/>
      <c r="H5041" s="41"/>
      <c r="I5041" s="29"/>
      <c r="M5041" s="37"/>
      <c r="N5041" s="43"/>
    </row>
    <row r="5042" spans="1:14" x14ac:dyDescent="0.25">
      <c r="A5042" s="39"/>
      <c r="B5042" s="40"/>
      <c r="D5042" s="26"/>
      <c r="E5042" s="27"/>
      <c r="H5042" s="41"/>
      <c r="I5042" s="29"/>
      <c r="M5042" s="37"/>
      <c r="N5042" s="43"/>
    </row>
    <row r="5043" spans="1:14" x14ac:dyDescent="0.25">
      <c r="A5043" s="39"/>
      <c r="B5043" s="40"/>
      <c r="D5043" s="26"/>
      <c r="E5043" s="27"/>
      <c r="H5043" s="41"/>
      <c r="I5043" s="29"/>
      <c r="M5043" s="37"/>
      <c r="N5043" s="43"/>
    </row>
    <row r="5044" spans="1:14" x14ac:dyDescent="0.25">
      <c r="A5044" s="39"/>
      <c r="B5044" s="40"/>
      <c r="D5044" s="26"/>
      <c r="E5044" s="27"/>
      <c r="H5044" s="41"/>
      <c r="I5044" s="29"/>
      <c r="M5044" s="37"/>
      <c r="N5044" s="43"/>
    </row>
    <row r="5045" spans="1:14" x14ac:dyDescent="0.25">
      <c r="A5045" s="39"/>
      <c r="B5045" s="40"/>
      <c r="D5045" s="26"/>
      <c r="E5045" s="27"/>
      <c r="H5045" s="41"/>
      <c r="I5045" s="29"/>
      <c r="M5045" s="37"/>
      <c r="N5045" s="43"/>
    </row>
    <row r="5046" spans="1:14" x14ac:dyDescent="0.25">
      <c r="A5046" s="39"/>
      <c r="B5046" s="40"/>
      <c r="D5046" s="26"/>
      <c r="E5046" s="27"/>
      <c r="H5046" s="41"/>
      <c r="I5046" s="29"/>
      <c r="M5046" s="37"/>
      <c r="N5046" s="43"/>
    </row>
    <row r="5047" spans="1:14" x14ac:dyDescent="0.25">
      <c r="A5047" s="39"/>
      <c r="B5047" s="40"/>
      <c r="D5047" s="26"/>
      <c r="E5047" s="27"/>
      <c r="H5047" s="41"/>
      <c r="I5047" s="29"/>
      <c r="M5047" s="37"/>
      <c r="N5047" s="43"/>
    </row>
    <row r="5048" spans="1:14" x14ac:dyDescent="0.25">
      <c r="A5048" s="39"/>
      <c r="B5048" s="40"/>
      <c r="D5048" s="26"/>
      <c r="E5048" s="27"/>
      <c r="H5048" s="41"/>
      <c r="I5048" s="29"/>
      <c r="M5048" s="37"/>
      <c r="N5048" s="43"/>
    </row>
    <row r="5049" spans="1:14" x14ac:dyDescent="0.25">
      <c r="A5049" s="39"/>
      <c r="B5049" s="40"/>
      <c r="D5049" s="26"/>
      <c r="E5049" s="27"/>
      <c r="H5049" s="41"/>
      <c r="I5049" s="29"/>
      <c r="M5049" s="37"/>
      <c r="N5049" s="43"/>
    </row>
    <row r="5050" spans="1:14" x14ac:dyDescent="0.25">
      <c r="A5050" s="39"/>
      <c r="B5050" s="40"/>
      <c r="D5050" s="26"/>
      <c r="E5050" s="27"/>
      <c r="H5050" s="41"/>
      <c r="I5050" s="29"/>
      <c r="M5050" s="37"/>
      <c r="N5050" s="43"/>
    </row>
    <row r="5051" spans="1:14" x14ac:dyDescent="0.25">
      <c r="A5051" s="39"/>
      <c r="B5051" s="40"/>
      <c r="D5051" s="26"/>
      <c r="E5051" s="27"/>
      <c r="H5051" s="41"/>
      <c r="I5051" s="29"/>
      <c r="M5051" s="37"/>
      <c r="N5051" s="43"/>
    </row>
    <row r="5052" spans="1:14" x14ac:dyDescent="0.25">
      <c r="A5052" s="39"/>
      <c r="B5052" s="40"/>
      <c r="D5052" s="26"/>
      <c r="E5052" s="27"/>
      <c r="H5052" s="41"/>
      <c r="I5052" s="29"/>
      <c r="M5052" s="37"/>
      <c r="N5052" s="43"/>
    </row>
    <row r="5053" spans="1:14" x14ac:dyDescent="0.25">
      <c r="A5053" s="39"/>
      <c r="B5053" s="40"/>
      <c r="D5053" s="26"/>
      <c r="E5053" s="27"/>
      <c r="H5053" s="41"/>
      <c r="I5053" s="29"/>
      <c r="M5053" s="37"/>
      <c r="N5053" s="43"/>
    </row>
    <row r="5054" spans="1:14" x14ac:dyDescent="0.25">
      <c r="A5054" s="39"/>
      <c r="B5054" s="40"/>
      <c r="D5054" s="26"/>
      <c r="E5054" s="27"/>
      <c r="H5054" s="41"/>
      <c r="I5054" s="29"/>
      <c r="M5054" s="37"/>
      <c r="N5054" s="43"/>
    </row>
    <row r="5055" spans="1:14" x14ac:dyDescent="0.25">
      <c r="A5055" s="39"/>
      <c r="B5055" s="40"/>
      <c r="D5055" s="26"/>
      <c r="E5055" s="27"/>
      <c r="H5055" s="41"/>
      <c r="I5055" s="29"/>
      <c r="M5055" s="37"/>
      <c r="N5055" s="43"/>
    </row>
    <row r="5056" spans="1:14" x14ac:dyDescent="0.25">
      <c r="A5056" s="39"/>
      <c r="B5056" s="40"/>
      <c r="D5056" s="26"/>
      <c r="E5056" s="27"/>
      <c r="H5056" s="41"/>
      <c r="I5056" s="29"/>
      <c r="M5056" s="37"/>
      <c r="N5056" s="43"/>
    </row>
    <row r="5057" spans="1:14" x14ac:dyDescent="0.25">
      <c r="A5057" s="39"/>
      <c r="B5057" s="40"/>
      <c r="D5057" s="26"/>
      <c r="E5057" s="27"/>
      <c r="H5057" s="41"/>
      <c r="I5057" s="29"/>
      <c r="M5057" s="37"/>
      <c r="N5057" s="43"/>
    </row>
    <row r="5058" spans="1:14" x14ac:dyDescent="0.25">
      <c r="A5058" s="39"/>
      <c r="B5058" s="40"/>
      <c r="D5058" s="26"/>
      <c r="E5058" s="27"/>
      <c r="H5058" s="41"/>
      <c r="I5058" s="29"/>
      <c r="M5058" s="37"/>
      <c r="N5058" s="43"/>
    </row>
    <row r="5059" spans="1:14" x14ac:dyDescent="0.25">
      <c r="A5059" s="39"/>
      <c r="B5059" s="40"/>
      <c r="D5059" s="26"/>
      <c r="E5059" s="27"/>
      <c r="H5059" s="41"/>
      <c r="I5059" s="29"/>
      <c r="M5059" s="37"/>
      <c r="N5059" s="43"/>
    </row>
    <row r="5060" spans="1:14" x14ac:dyDescent="0.25">
      <c r="A5060" s="39"/>
      <c r="B5060" s="40"/>
      <c r="D5060" s="26"/>
      <c r="E5060" s="27"/>
      <c r="H5060" s="41"/>
      <c r="I5060" s="29"/>
      <c r="M5060" s="37"/>
      <c r="N5060" s="43"/>
    </row>
    <row r="5061" spans="1:14" x14ac:dyDescent="0.25">
      <c r="A5061" s="39"/>
      <c r="B5061" s="40"/>
      <c r="D5061" s="26"/>
      <c r="E5061" s="27"/>
      <c r="H5061" s="41"/>
      <c r="I5061" s="29"/>
      <c r="M5061" s="37"/>
      <c r="N5061" s="43"/>
    </row>
    <row r="5062" spans="1:14" x14ac:dyDescent="0.25">
      <c r="A5062" s="39"/>
      <c r="B5062" s="40"/>
      <c r="D5062" s="26"/>
      <c r="E5062" s="27"/>
      <c r="H5062" s="41"/>
      <c r="I5062" s="29"/>
      <c r="M5062" s="37"/>
      <c r="N5062" s="43"/>
    </row>
    <row r="5063" spans="1:14" x14ac:dyDescent="0.25">
      <c r="A5063" s="39"/>
      <c r="B5063" s="40"/>
      <c r="D5063" s="26"/>
      <c r="E5063" s="27"/>
      <c r="H5063" s="41"/>
      <c r="I5063" s="29"/>
      <c r="M5063" s="37"/>
      <c r="N5063" s="43"/>
    </row>
    <row r="5064" spans="1:14" x14ac:dyDescent="0.25">
      <c r="A5064" s="39"/>
      <c r="B5064" s="40"/>
      <c r="D5064" s="26"/>
      <c r="E5064" s="27"/>
      <c r="H5064" s="41"/>
      <c r="I5064" s="29"/>
      <c r="M5064" s="37"/>
      <c r="N5064" s="43"/>
    </row>
    <row r="5065" spans="1:14" x14ac:dyDescent="0.25">
      <c r="A5065" s="39"/>
      <c r="B5065" s="40"/>
      <c r="D5065" s="26"/>
      <c r="E5065" s="27"/>
      <c r="H5065" s="41"/>
      <c r="I5065" s="29"/>
      <c r="M5065" s="37"/>
      <c r="N5065" s="43"/>
    </row>
    <row r="5066" spans="1:14" x14ac:dyDescent="0.25">
      <c r="A5066" s="39"/>
      <c r="B5066" s="40"/>
      <c r="D5066" s="26"/>
      <c r="E5066" s="27"/>
      <c r="H5066" s="41"/>
      <c r="I5066" s="29"/>
      <c r="M5066" s="37"/>
      <c r="N5066" s="43"/>
    </row>
    <row r="5067" spans="1:14" x14ac:dyDescent="0.25">
      <c r="A5067" s="39"/>
      <c r="B5067" s="40"/>
      <c r="D5067" s="26"/>
      <c r="E5067" s="27"/>
      <c r="H5067" s="41"/>
      <c r="I5067" s="29"/>
      <c r="M5067" s="37"/>
      <c r="N5067" s="43"/>
    </row>
    <row r="5068" spans="1:14" x14ac:dyDescent="0.25">
      <c r="A5068" s="39"/>
      <c r="B5068" s="40"/>
      <c r="D5068" s="26"/>
      <c r="E5068" s="27"/>
      <c r="H5068" s="41"/>
      <c r="I5068" s="29"/>
      <c r="M5068" s="37"/>
      <c r="N5068" s="43"/>
    </row>
    <row r="5069" spans="1:14" x14ac:dyDescent="0.25">
      <c r="A5069" s="39"/>
      <c r="B5069" s="40"/>
      <c r="D5069" s="26"/>
      <c r="E5069" s="27"/>
      <c r="H5069" s="41"/>
      <c r="I5069" s="29"/>
      <c r="M5069" s="37"/>
      <c r="N5069" s="43"/>
    </row>
    <row r="5070" spans="1:14" x14ac:dyDescent="0.25">
      <c r="A5070" s="39"/>
      <c r="B5070" s="40"/>
      <c r="D5070" s="26"/>
      <c r="E5070" s="27"/>
      <c r="H5070" s="41"/>
      <c r="I5070" s="29"/>
      <c r="M5070" s="37"/>
      <c r="N5070" s="43"/>
    </row>
    <row r="5071" spans="1:14" x14ac:dyDescent="0.25">
      <c r="A5071" s="39"/>
      <c r="B5071" s="40"/>
      <c r="D5071" s="26"/>
      <c r="E5071" s="27"/>
      <c r="H5071" s="41"/>
      <c r="I5071" s="29"/>
      <c r="M5071" s="37"/>
      <c r="N5071" s="43"/>
    </row>
    <row r="5072" spans="1:14" x14ac:dyDescent="0.25">
      <c r="A5072" s="39"/>
      <c r="B5072" s="40"/>
      <c r="D5072" s="26"/>
      <c r="E5072" s="27"/>
      <c r="H5072" s="41"/>
      <c r="I5072" s="29"/>
      <c r="M5072" s="37"/>
      <c r="N5072" s="43"/>
    </row>
    <row r="5073" spans="1:14" x14ac:dyDescent="0.25">
      <c r="A5073" s="39"/>
      <c r="B5073" s="40"/>
      <c r="D5073" s="26"/>
      <c r="E5073" s="27"/>
      <c r="H5073" s="41"/>
      <c r="I5073" s="29"/>
      <c r="M5073" s="37"/>
      <c r="N5073" s="43"/>
    </row>
    <row r="5074" spans="1:14" x14ac:dyDescent="0.25">
      <c r="A5074" s="39"/>
      <c r="B5074" s="40"/>
      <c r="D5074" s="26"/>
      <c r="E5074" s="27"/>
      <c r="H5074" s="41"/>
      <c r="I5074" s="29"/>
      <c r="M5074" s="37"/>
      <c r="N5074" s="43"/>
    </row>
    <row r="5075" spans="1:14" x14ac:dyDescent="0.25">
      <c r="A5075" s="39"/>
      <c r="B5075" s="40"/>
      <c r="D5075" s="26"/>
      <c r="E5075" s="27"/>
      <c r="H5075" s="41"/>
      <c r="I5075" s="29"/>
      <c r="M5075" s="37"/>
      <c r="N5075" s="43"/>
    </row>
    <row r="5076" spans="1:14" x14ac:dyDescent="0.25">
      <c r="A5076" s="39"/>
      <c r="B5076" s="40"/>
      <c r="D5076" s="26"/>
      <c r="E5076" s="27"/>
      <c r="H5076" s="41"/>
      <c r="I5076" s="29"/>
      <c r="M5076" s="37"/>
      <c r="N5076" s="43"/>
    </row>
    <row r="5077" spans="1:14" x14ac:dyDescent="0.25">
      <c r="A5077" s="39"/>
      <c r="B5077" s="40"/>
      <c r="D5077" s="26"/>
      <c r="E5077" s="27"/>
      <c r="H5077" s="41"/>
      <c r="I5077" s="29"/>
      <c r="M5077" s="37"/>
      <c r="N5077" s="43"/>
    </row>
    <row r="5078" spans="1:14" x14ac:dyDescent="0.25">
      <c r="A5078" s="39"/>
      <c r="B5078" s="40"/>
      <c r="D5078" s="26"/>
      <c r="E5078" s="27"/>
      <c r="H5078" s="41"/>
      <c r="I5078" s="29"/>
      <c r="M5078" s="37"/>
      <c r="N5078" s="43"/>
    </row>
    <row r="5079" spans="1:14" x14ac:dyDescent="0.25">
      <c r="A5079" s="39"/>
      <c r="B5079" s="40"/>
      <c r="D5079" s="26"/>
      <c r="E5079" s="27"/>
      <c r="H5079" s="41"/>
      <c r="I5079" s="29"/>
      <c r="M5079" s="37"/>
      <c r="N5079" s="43"/>
    </row>
    <row r="5080" spans="1:14" x14ac:dyDescent="0.25">
      <c r="A5080" s="39"/>
      <c r="B5080" s="40"/>
      <c r="D5080" s="26"/>
      <c r="E5080" s="27"/>
      <c r="H5080" s="41"/>
      <c r="I5080" s="29"/>
      <c r="M5080" s="37"/>
      <c r="N5080" s="43"/>
    </row>
    <row r="5081" spans="1:14" x14ac:dyDescent="0.25">
      <c r="A5081" s="39"/>
      <c r="B5081" s="40"/>
      <c r="D5081" s="26"/>
      <c r="E5081" s="27"/>
      <c r="H5081" s="41"/>
      <c r="I5081" s="29"/>
      <c r="M5081" s="37"/>
      <c r="N5081" s="43"/>
    </row>
    <row r="5082" spans="1:14" x14ac:dyDescent="0.25">
      <c r="A5082" s="39"/>
      <c r="B5082" s="40"/>
      <c r="D5082" s="26"/>
      <c r="E5082" s="27"/>
      <c r="H5082" s="41"/>
      <c r="I5082" s="29"/>
      <c r="M5082" s="37"/>
      <c r="N5082" s="43"/>
    </row>
    <row r="5083" spans="1:14" x14ac:dyDescent="0.25">
      <c r="A5083" s="39"/>
      <c r="B5083" s="40"/>
      <c r="D5083" s="26"/>
      <c r="E5083" s="27"/>
      <c r="H5083" s="41"/>
      <c r="I5083" s="29"/>
      <c r="M5083" s="37"/>
      <c r="N5083" s="43"/>
    </row>
    <row r="5084" spans="1:14" x14ac:dyDescent="0.25">
      <c r="A5084" s="39"/>
      <c r="B5084" s="40"/>
      <c r="D5084" s="26"/>
      <c r="E5084" s="27"/>
      <c r="H5084" s="41"/>
      <c r="I5084" s="29"/>
      <c r="M5084" s="37"/>
      <c r="N5084" s="43"/>
    </row>
    <row r="5085" spans="1:14" x14ac:dyDescent="0.25">
      <c r="A5085" s="39"/>
      <c r="B5085" s="40"/>
      <c r="D5085" s="26"/>
      <c r="E5085" s="27"/>
      <c r="H5085" s="41"/>
      <c r="I5085" s="29"/>
      <c r="M5085" s="37"/>
      <c r="N5085" s="43"/>
    </row>
    <row r="5086" spans="1:14" x14ac:dyDescent="0.25">
      <c r="A5086" s="39"/>
      <c r="B5086" s="40"/>
      <c r="D5086" s="26"/>
      <c r="E5086" s="27"/>
      <c r="H5086" s="41"/>
      <c r="I5086" s="29"/>
      <c r="M5086" s="37"/>
      <c r="N5086" s="43"/>
    </row>
    <row r="5087" spans="1:14" x14ac:dyDescent="0.25">
      <c r="A5087" s="39"/>
      <c r="B5087" s="40"/>
      <c r="D5087" s="26"/>
      <c r="E5087" s="27"/>
      <c r="H5087" s="41"/>
      <c r="I5087" s="29"/>
      <c r="M5087" s="37"/>
      <c r="N5087" s="43"/>
    </row>
    <row r="5088" spans="1:14" x14ac:dyDescent="0.25">
      <c r="A5088" s="39"/>
      <c r="B5088" s="40"/>
      <c r="D5088" s="26"/>
      <c r="E5088" s="27"/>
      <c r="H5088" s="41"/>
      <c r="I5088" s="29"/>
      <c r="M5088" s="37"/>
      <c r="N5088" s="43"/>
    </row>
    <row r="5089" spans="1:14" x14ac:dyDescent="0.25">
      <c r="A5089" s="39"/>
      <c r="B5089" s="40"/>
      <c r="D5089" s="26"/>
      <c r="E5089" s="27"/>
      <c r="H5089" s="41"/>
      <c r="I5089" s="29"/>
      <c r="M5089" s="37"/>
      <c r="N5089" s="43"/>
    </row>
    <row r="5090" spans="1:14" x14ac:dyDescent="0.25">
      <c r="A5090" s="39"/>
      <c r="B5090" s="40"/>
      <c r="D5090" s="26"/>
      <c r="E5090" s="27"/>
      <c r="H5090" s="41"/>
      <c r="I5090" s="29"/>
      <c r="M5090" s="37"/>
      <c r="N5090" s="43"/>
    </row>
    <row r="5091" spans="1:14" x14ac:dyDescent="0.25">
      <c r="A5091" s="39"/>
      <c r="B5091" s="40"/>
      <c r="D5091" s="26"/>
      <c r="E5091" s="27"/>
      <c r="H5091" s="41"/>
      <c r="I5091" s="29"/>
      <c r="M5091" s="37"/>
      <c r="N5091" s="43"/>
    </row>
    <row r="5092" spans="1:14" x14ac:dyDescent="0.25">
      <c r="A5092" s="39"/>
      <c r="B5092" s="40"/>
      <c r="D5092" s="26"/>
      <c r="E5092" s="27"/>
      <c r="H5092" s="41"/>
      <c r="I5092" s="29"/>
      <c r="M5092" s="37"/>
      <c r="N5092" s="43"/>
    </row>
    <row r="5093" spans="1:14" x14ac:dyDescent="0.25">
      <c r="A5093" s="39"/>
      <c r="B5093" s="40"/>
      <c r="D5093" s="26"/>
      <c r="E5093" s="27"/>
      <c r="H5093" s="41"/>
      <c r="I5093" s="29"/>
      <c r="M5093" s="37"/>
      <c r="N5093" s="43"/>
    </row>
    <row r="5094" spans="1:14" x14ac:dyDescent="0.25">
      <c r="A5094" s="39"/>
      <c r="B5094" s="40"/>
      <c r="D5094" s="26"/>
      <c r="E5094" s="27"/>
      <c r="H5094" s="41"/>
      <c r="I5094" s="29"/>
      <c r="M5094" s="37"/>
      <c r="N5094" s="43"/>
    </row>
    <row r="5095" spans="1:14" x14ac:dyDescent="0.25">
      <c r="A5095" s="39"/>
      <c r="B5095" s="40"/>
      <c r="D5095" s="26"/>
      <c r="E5095" s="27"/>
      <c r="H5095" s="41"/>
      <c r="I5095" s="29"/>
      <c r="M5095" s="37"/>
      <c r="N5095" s="43"/>
    </row>
    <row r="5096" spans="1:14" x14ac:dyDescent="0.25">
      <c r="A5096" s="39"/>
      <c r="B5096" s="40"/>
      <c r="D5096" s="26"/>
      <c r="E5096" s="27"/>
      <c r="H5096" s="41"/>
      <c r="I5096" s="29"/>
      <c r="M5096" s="37"/>
      <c r="N5096" s="43"/>
    </row>
    <row r="5097" spans="1:14" x14ac:dyDescent="0.25">
      <c r="A5097" s="39"/>
      <c r="B5097" s="40"/>
      <c r="D5097" s="26"/>
      <c r="E5097" s="27"/>
      <c r="H5097" s="41"/>
      <c r="I5097" s="29"/>
      <c r="M5097" s="37"/>
      <c r="N5097" s="43"/>
    </row>
    <row r="5098" spans="1:14" x14ac:dyDescent="0.25">
      <c r="A5098" s="39"/>
      <c r="B5098" s="40"/>
      <c r="D5098" s="26"/>
      <c r="E5098" s="27"/>
      <c r="H5098" s="41"/>
      <c r="I5098" s="29"/>
      <c r="M5098" s="37"/>
      <c r="N5098" s="43"/>
    </row>
    <row r="5099" spans="1:14" x14ac:dyDescent="0.25">
      <c r="A5099" s="39"/>
      <c r="B5099" s="40"/>
      <c r="D5099" s="26"/>
      <c r="E5099" s="27"/>
      <c r="H5099" s="41"/>
      <c r="I5099" s="29"/>
      <c r="M5099" s="37"/>
      <c r="N5099" s="43"/>
    </row>
    <row r="5100" spans="1:14" x14ac:dyDescent="0.25">
      <c r="A5100" s="39"/>
      <c r="B5100" s="40"/>
      <c r="D5100" s="26"/>
      <c r="E5100" s="27"/>
      <c r="H5100" s="41"/>
      <c r="I5100" s="29"/>
      <c r="M5100" s="37"/>
      <c r="N5100" s="43"/>
    </row>
    <row r="5101" spans="1:14" x14ac:dyDescent="0.25">
      <c r="A5101" s="39"/>
      <c r="B5101" s="40"/>
      <c r="D5101" s="26"/>
      <c r="E5101" s="27"/>
      <c r="H5101" s="41"/>
      <c r="I5101" s="29"/>
      <c r="M5101" s="37"/>
      <c r="N5101" s="43"/>
    </row>
    <row r="5102" spans="1:14" x14ac:dyDescent="0.25">
      <c r="A5102" s="39"/>
      <c r="B5102" s="40"/>
      <c r="D5102" s="26"/>
      <c r="E5102" s="27"/>
      <c r="H5102" s="41"/>
      <c r="I5102" s="29"/>
      <c r="M5102" s="37"/>
      <c r="N5102" s="43"/>
    </row>
    <row r="5103" spans="1:14" x14ac:dyDescent="0.25">
      <c r="A5103" s="39"/>
      <c r="B5103" s="40"/>
      <c r="D5103" s="26"/>
      <c r="E5103" s="27"/>
      <c r="H5103" s="41"/>
      <c r="I5103" s="29"/>
      <c r="M5103" s="37"/>
      <c r="N5103" s="43"/>
    </row>
    <row r="5104" spans="1:14" x14ac:dyDescent="0.25">
      <c r="A5104" s="39"/>
      <c r="B5104" s="40"/>
      <c r="D5104" s="26"/>
      <c r="E5104" s="27"/>
      <c r="H5104" s="41"/>
      <c r="I5104" s="29"/>
      <c r="M5104" s="37"/>
      <c r="N5104" s="43"/>
    </row>
    <row r="5105" spans="1:14" x14ac:dyDescent="0.25">
      <c r="A5105" s="39"/>
      <c r="B5105" s="40"/>
      <c r="D5105" s="26"/>
      <c r="E5105" s="27"/>
      <c r="H5105" s="41"/>
      <c r="I5105" s="29"/>
      <c r="M5105" s="37"/>
      <c r="N5105" s="43"/>
    </row>
    <row r="5106" spans="1:14" x14ac:dyDescent="0.25">
      <c r="A5106" s="39"/>
      <c r="B5106" s="40"/>
      <c r="D5106" s="26"/>
      <c r="E5106" s="27"/>
      <c r="H5106" s="41"/>
      <c r="I5106" s="29"/>
      <c r="M5106" s="37"/>
      <c r="N5106" s="43"/>
    </row>
    <row r="5107" spans="1:14" x14ac:dyDescent="0.25">
      <c r="A5107" s="39"/>
      <c r="B5107" s="40"/>
      <c r="D5107" s="26"/>
      <c r="E5107" s="27"/>
      <c r="H5107" s="41"/>
      <c r="I5107" s="29"/>
      <c r="M5107" s="37"/>
      <c r="N5107" s="43"/>
    </row>
    <row r="5108" spans="1:14" x14ac:dyDescent="0.25">
      <c r="A5108" s="39"/>
      <c r="B5108" s="40"/>
      <c r="D5108" s="26"/>
      <c r="E5108" s="27"/>
      <c r="H5108" s="41"/>
      <c r="I5108" s="29"/>
      <c r="M5108" s="37"/>
      <c r="N5108" s="43"/>
    </row>
    <row r="5109" spans="1:14" x14ac:dyDescent="0.25">
      <c r="A5109" s="39"/>
      <c r="B5109" s="40"/>
      <c r="D5109" s="26"/>
      <c r="E5109" s="27"/>
      <c r="H5109" s="41"/>
      <c r="I5109" s="29"/>
      <c r="M5109" s="37"/>
      <c r="N5109" s="43"/>
    </row>
    <row r="5110" spans="1:14" x14ac:dyDescent="0.25">
      <c r="A5110" s="39"/>
      <c r="B5110" s="40"/>
      <c r="D5110" s="26"/>
      <c r="E5110" s="27"/>
      <c r="H5110" s="41"/>
      <c r="I5110" s="29"/>
      <c r="M5110" s="37"/>
      <c r="N5110" s="43"/>
    </row>
    <row r="5111" spans="1:14" x14ac:dyDescent="0.25">
      <c r="A5111" s="39"/>
      <c r="B5111" s="40"/>
      <c r="D5111" s="26"/>
      <c r="E5111" s="27"/>
      <c r="H5111" s="41"/>
      <c r="I5111" s="29"/>
      <c r="M5111" s="37"/>
      <c r="N5111" s="43"/>
    </row>
    <row r="5112" spans="1:14" x14ac:dyDescent="0.25">
      <c r="A5112" s="39"/>
      <c r="B5112" s="40"/>
      <c r="D5112" s="26"/>
      <c r="E5112" s="27"/>
      <c r="H5112" s="41"/>
      <c r="I5112" s="29"/>
      <c r="M5112" s="37"/>
      <c r="N5112" s="43"/>
    </row>
    <row r="5113" spans="1:14" x14ac:dyDescent="0.25">
      <c r="A5113" s="39"/>
      <c r="B5113" s="40"/>
      <c r="D5113" s="26"/>
      <c r="E5113" s="27"/>
      <c r="H5113" s="41"/>
      <c r="I5113" s="29"/>
      <c r="M5113" s="37"/>
      <c r="N5113" s="43"/>
    </row>
    <row r="5114" spans="1:14" x14ac:dyDescent="0.25">
      <c r="A5114" s="39"/>
      <c r="B5114" s="40"/>
      <c r="D5114" s="26"/>
      <c r="E5114" s="27"/>
      <c r="H5114" s="41"/>
      <c r="I5114" s="29"/>
      <c r="M5114" s="37"/>
      <c r="N5114" s="43"/>
    </row>
    <row r="5115" spans="1:14" x14ac:dyDescent="0.25">
      <c r="A5115" s="39"/>
      <c r="B5115" s="40"/>
      <c r="D5115" s="26"/>
      <c r="E5115" s="27"/>
      <c r="H5115" s="41"/>
      <c r="I5115" s="29"/>
      <c r="M5115" s="37"/>
      <c r="N5115" s="43"/>
    </row>
    <row r="5116" spans="1:14" x14ac:dyDescent="0.25">
      <c r="A5116" s="39"/>
      <c r="B5116" s="40"/>
      <c r="D5116" s="26"/>
      <c r="E5116" s="27"/>
      <c r="H5116" s="41"/>
      <c r="I5116" s="29"/>
      <c r="M5116" s="37"/>
      <c r="N5116" s="43"/>
    </row>
    <row r="5117" spans="1:14" x14ac:dyDescent="0.25">
      <c r="A5117" s="39"/>
      <c r="B5117" s="40"/>
      <c r="D5117" s="26"/>
      <c r="E5117" s="27"/>
      <c r="H5117" s="41"/>
      <c r="I5117" s="29"/>
      <c r="M5117" s="37"/>
      <c r="N5117" s="43"/>
    </row>
    <row r="5118" spans="1:14" x14ac:dyDescent="0.25">
      <c r="A5118" s="39"/>
      <c r="B5118" s="40"/>
      <c r="D5118" s="26"/>
      <c r="E5118" s="27"/>
      <c r="H5118" s="41"/>
      <c r="I5118" s="29"/>
      <c r="M5118" s="37"/>
      <c r="N5118" s="43"/>
    </row>
    <row r="5119" spans="1:14" x14ac:dyDescent="0.25">
      <c r="A5119" s="39"/>
      <c r="B5119" s="40"/>
      <c r="D5119" s="26"/>
      <c r="E5119" s="27"/>
      <c r="H5119" s="41"/>
      <c r="I5119" s="29"/>
      <c r="M5119" s="37"/>
      <c r="N5119" s="43"/>
    </row>
    <row r="5120" spans="1:14" x14ac:dyDescent="0.25">
      <c r="A5120" s="39"/>
      <c r="B5120" s="40"/>
      <c r="D5120" s="26"/>
      <c r="E5120" s="27"/>
      <c r="H5120" s="41"/>
      <c r="I5120" s="29"/>
      <c r="M5120" s="37"/>
      <c r="N5120" s="43"/>
    </row>
    <row r="5121" spans="1:14" x14ac:dyDescent="0.25">
      <c r="A5121" s="39"/>
      <c r="B5121" s="40"/>
      <c r="D5121" s="26"/>
      <c r="E5121" s="27"/>
      <c r="H5121" s="41"/>
      <c r="I5121" s="29"/>
      <c r="M5121" s="37"/>
      <c r="N5121" s="43"/>
    </row>
    <row r="5122" spans="1:14" x14ac:dyDescent="0.25">
      <c r="A5122" s="39"/>
      <c r="B5122" s="40"/>
      <c r="D5122" s="26"/>
      <c r="E5122" s="27"/>
      <c r="H5122" s="41"/>
      <c r="I5122" s="29"/>
      <c r="M5122" s="37"/>
      <c r="N5122" s="43"/>
    </row>
    <row r="5123" spans="1:14" x14ac:dyDescent="0.25">
      <c r="A5123" s="39"/>
      <c r="B5123" s="40"/>
      <c r="D5123" s="26"/>
      <c r="E5123" s="27"/>
      <c r="H5123" s="41"/>
      <c r="I5123" s="29"/>
      <c r="M5123" s="37"/>
      <c r="N5123" s="43"/>
    </row>
    <row r="5124" spans="1:14" x14ac:dyDescent="0.25">
      <c r="A5124" s="39"/>
      <c r="B5124" s="40"/>
      <c r="D5124" s="26"/>
      <c r="E5124" s="27"/>
      <c r="H5124" s="41"/>
      <c r="I5124" s="29"/>
      <c r="M5124" s="37"/>
      <c r="N5124" s="43"/>
    </row>
    <row r="5125" spans="1:14" x14ac:dyDescent="0.25">
      <c r="A5125" s="39"/>
      <c r="B5125" s="40"/>
      <c r="D5125" s="26"/>
      <c r="E5125" s="27"/>
      <c r="H5125" s="41"/>
      <c r="I5125" s="29"/>
      <c r="M5125" s="37"/>
      <c r="N5125" s="43"/>
    </row>
    <row r="5126" spans="1:14" x14ac:dyDescent="0.25">
      <c r="A5126" s="39"/>
      <c r="B5126" s="40"/>
      <c r="D5126" s="26"/>
      <c r="E5126" s="27"/>
      <c r="H5126" s="41"/>
      <c r="I5126" s="29"/>
      <c r="M5126" s="37"/>
      <c r="N5126" s="43"/>
    </row>
    <row r="5127" spans="1:14" x14ac:dyDescent="0.25">
      <c r="A5127" s="39"/>
      <c r="B5127" s="40"/>
      <c r="D5127" s="26"/>
      <c r="E5127" s="27"/>
      <c r="H5127" s="41"/>
      <c r="I5127" s="29"/>
      <c r="M5127" s="37"/>
      <c r="N5127" s="43"/>
    </row>
    <row r="5128" spans="1:14" x14ac:dyDescent="0.25">
      <c r="A5128" s="39"/>
      <c r="B5128" s="40"/>
      <c r="D5128" s="26"/>
      <c r="E5128" s="27"/>
      <c r="H5128" s="41"/>
      <c r="I5128" s="29"/>
      <c r="M5128" s="37"/>
      <c r="N5128" s="43"/>
    </row>
    <row r="5129" spans="1:14" x14ac:dyDescent="0.25">
      <c r="A5129" s="39"/>
      <c r="B5129" s="40"/>
      <c r="D5129" s="26"/>
      <c r="E5129" s="27"/>
      <c r="H5129" s="41"/>
      <c r="I5129" s="29"/>
      <c r="M5129" s="37"/>
      <c r="N5129" s="43"/>
    </row>
    <row r="5130" spans="1:14" x14ac:dyDescent="0.25">
      <c r="A5130" s="39"/>
      <c r="B5130" s="40"/>
      <c r="D5130" s="26"/>
      <c r="E5130" s="27"/>
      <c r="H5130" s="41"/>
      <c r="I5130" s="29"/>
      <c r="M5130" s="37"/>
      <c r="N5130" s="43"/>
    </row>
    <row r="5131" spans="1:14" x14ac:dyDescent="0.25">
      <c r="A5131" s="39"/>
      <c r="B5131" s="40"/>
      <c r="D5131" s="26"/>
      <c r="E5131" s="27"/>
      <c r="H5131" s="41"/>
      <c r="I5131" s="29"/>
      <c r="M5131" s="37"/>
      <c r="N5131" s="43"/>
    </row>
    <row r="5132" spans="1:14" x14ac:dyDescent="0.25">
      <c r="A5132" s="39"/>
      <c r="B5132" s="40"/>
      <c r="D5132" s="26"/>
      <c r="E5132" s="27"/>
      <c r="H5132" s="41"/>
      <c r="I5132" s="29"/>
      <c r="M5132" s="37"/>
      <c r="N5132" s="43"/>
    </row>
    <row r="5133" spans="1:14" x14ac:dyDescent="0.25">
      <c r="A5133" s="39"/>
      <c r="B5133" s="40"/>
      <c r="D5133" s="26"/>
      <c r="E5133" s="27"/>
      <c r="H5133" s="41"/>
      <c r="I5133" s="29"/>
      <c r="M5133" s="37"/>
      <c r="N5133" s="43"/>
    </row>
    <row r="5134" spans="1:14" x14ac:dyDescent="0.25">
      <c r="A5134" s="39"/>
      <c r="B5134" s="40"/>
      <c r="D5134" s="26"/>
      <c r="E5134" s="27"/>
      <c r="H5134" s="41"/>
      <c r="I5134" s="29"/>
      <c r="M5134" s="37"/>
      <c r="N5134" s="43"/>
    </row>
    <row r="5135" spans="1:14" x14ac:dyDescent="0.25">
      <c r="A5135" s="39"/>
      <c r="B5135" s="40"/>
      <c r="D5135" s="26"/>
      <c r="E5135" s="27"/>
      <c r="H5135" s="41"/>
      <c r="I5135" s="29"/>
      <c r="M5135" s="37"/>
      <c r="N5135" s="43"/>
    </row>
    <row r="5136" spans="1:14" x14ac:dyDescent="0.25">
      <c r="A5136" s="39"/>
      <c r="B5136" s="40"/>
      <c r="D5136" s="26"/>
      <c r="E5136" s="27"/>
      <c r="H5136" s="41"/>
      <c r="I5136" s="29"/>
      <c r="M5136" s="37"/>
      <c r="N5136" s="43"/>
    </row>
    <row r="5137" spans="1:14" x14ac:dyDescent="0.25">
      <c r="A5137" s="39"/>
      <c r="B5137" s="40"/>
      <c r="D5137" s="26"/>
      <c r="E5137" s="27"/>
      <c r="H5137" s="41"/>
      <c r="I5137" s="29"/>
      <c r="M5137" s="37"/>
      <c r="N5137" s="43"/>
    </row>
    <row r="5138" spans="1:14" x14ac:dyDescent="0.25">
      <c r="A5138" s="39"/>
      <c r="B5138" s="40"/>
      <c r="D5138" s="26"/>
      <c r="E5138" s="27"/>
      <c r="H5138" s="41"/>
      <c r="I5138" s="29"/>
      <c r="M5138" s="37"/>
      <c r="N5138" s="43"/>
    </row>
    <row r="5139" spans="1:14" x14ac:dyDescent="0.25">
      <c r="A5139" s="39"/>
      <c r="B5139" s="40"/>
      <c r="D5139" s="26"/>
      <c r="E5139" s="27"/>
      <c r="H5139" s="41"/>
      <c r="I5139" s="29"/>
      <c r="M5139" s="37"/>
      <c r="N5139" s="43"/>
    </row>
    <row r="5140" spans="1:14" x14ac:dyDescent="0.25">
      <c r="A5140" s="39"/>
      <c r="B5140" s="40"/>
      <c r="D5140" s="26"/>
      <c r="E5140" s="27"/>
      <c r="H5140" s="41"/>
      <c r="I5140" s="29"/>
      <c r="M5140" s="37"/>
      <c r="N5140" s="43"/>
    </row>
    <row r="5141" spans="1:14" x14ac:dyDescent="0.25">
      <c r="A5141" s="39"/>
      <c r="B5141" s="40"/>
      <c r="D5141" s="26"/>
      <c r="E5141" s="27"/>
      <c r="H5141" s="41"/>
      <c r="I5141" s="29"/>
      <c r="M5141" s="37"/>
      <c r="N5141" s="43"/>
    </row>
    <row r="5142" spans="1:14" x14ac:dyDescent="0.25">
      <c r="A5142" s="39"/>
      <c r="B5142" s="40"/>
      <c r="D5142" s="26"/>
      <c r="E5142" s="27"/>
      <c r="H5142" s="41"/>
      <c r="I5142" s="29"/>
      <c r="M5142" s="37"/>
      <c r="N5142" s="43"/>
    </row>
    <row r="5143" spans="1:14" x14ac:dyDescent="0.25">
      <c r="A5143" s="39"/>
      <c r="B5143" s="40"/>
      <c r="D5143" s="26"/>
      <c r="E5143" s="27"/>
      <c r="H5143" s="41"/>
      <c r="I5143" s="29"/>
      <c r="M5143" s="37"/>
      <c r="N5143" s="43"/>
    </row>
    <row r="5144" spans="1:14" x14ac:dyDescent="0.25">
      <c r="A5144" s="39"/>
      <c r="B5144" s="40"/>
      <c r="D5144" s="26"/>
      <c r="E5144" s="27"/>
      <c r="H5144" s="41"/>
      <c r="I5144" s="29"/>
      <c r="M5144" s="37"/>
      <c r="N5144" s="43"/>
    </row>
    <row r="5145" spans="1:14" x14ac:dyDescent="0.25">
      <c r="A5145" s="39"/>
      <c r="B5145" s="40"/>
      <c r="D5145" s="26"/>
      <c r="E5145" s="27"/>
      <c r="H5145" s="41"/>
      <c r="I5145" s="29"/>
      <c r="M5145" s="37"/>
      <c r="N5145" s="43"/>
    </row>
    <row r="5146" spans="1:14" x14ac:dyDescent="0.25">
      <c r="A5146" s="39"/>
      <c r="B5146" s="40"/>
      <c r="D5146" s="26"/>
      <c r="E5146" s="27"/>
      <c r="H5146" s="41"/>
      <c r="I5146" s="29"/>
      <c r="M5146" s="37"/>
      <c r="N5146" s="43"/>
    </row>
    <row r="5147" spans="1:14" x14ac:dyDescent="0.25">
      <c r="A5147" s="39"/>
      <c r="B5147" s="40"/>
      <c r="D5147" s="26"/>
      <c r="E5147" s="27"/>
      <c r="H5147" s="41"/>
      <c r="I5147" s="29"/>
      <c r="M5147" s="37"/>
      <c r="N5147" s="43"/>
    </row>
    <row r="5148" spans="1:14" x14ac:dyDescent="0.25">
      <c r="A5148" s="39"/>
      <c r="B5148" s="40"/>
      <c r="D5148" s="26"/>
      <c r="E5148" s="27"/>
      <c r="H5148" s="41"/>
      <c r="I5148" s="29"/>
      <c r="M5148" s="37"/>
      <c r="N5148" s="43"/>
    </row>
    <row r="5149" spans="1:14" x14ac:dyDescent="0.25">
      <c r="A5149" s="39"/>
      <c r="B5149" s="40"/>
      <c r="D5149" s="26"/>
      <c r="E5149" s="27"/>
      <c r="H5149" s="41"/>
      <c r="I5149" s="29"/>
      <c r="M5149" s="37"/>
      <c r="N5149" s="43"/>
    </row>
    <row r="5150" spans="1:14" x14ac:dyDescent="0.25">
      <c r="A5150" s="39"/>
      <c r="B5150" s="40"/>
      <c r="D5150" s="26"/>
      <c r="E5150" s="27"/>
      <c r="H5150" s="41"/>
      <c r="I5150" s="29"/>
      <c r="M5150" s="37"/>
      <c r="N5150" s="43"/>
    </row>
    <row r="5151" spans="1:14" x14ac:dyDescent="0.25">
      <c r="A5151" s="39"/>
      <c r="B5151" s="40"/>
      <c r="D5151" s="26"/>
      <c r="E5151" s="27"/>
      <c r="H5151" s="41"/>
      <c r="I5151" s="29"/>
      <c r="M5151" s="37"/>
      <c r="N5151" s="43"/>
    </row>
    <row r="5152" spans="1:14" x14ac:dyDescent="0.25">
      <c r="A5152" s="39"/>
      <c r="B5152" s="40"/>
      <c r="D5152" s="26"/>
      <c r="E5152" s="27"/>
      <c r="H5152" s="41"/>
      <c r="I5152" s="29"/>
      <c r="M5152" s="37"/>
      <c r="N5152" s="43"/>
    </row>
    <row r="5153" spans="1:14" x14ac:dyDescent="0.25">
      <c r="A5153" s="39"/>
      <c r="B5153" s="40"/>
      <c r="D5153" s="26"/>
      <c r="E5153" s="27"/>
      <c r="H5153" s="41"/>
      <c r="I5153" s="29"/>
      <c r="M5153" s="37"/>
      <c r="N5153" s="43"/>
    </row>
    <row r="5154" spans="1:14" x14ac:dyDescent="0.25">
      <c r="A5154" s="39"/>
      <c r="B5154" s="40"/>
      <c r="D5154" s="26"/>
      <c r="E5154" s="27"/>
      <c r="H5154" s="41"/>
      <c r="I5154" s="29"/>
      <c r="M5154" s="37"/>
      <c r="N5154" s="43"/>
    </row>
    <row r="5155" spans="1:14" x14ac:dyDescent="0.25">
      <c r="A5155" s="39"/>
      <c r="B5155" s="40"/>
      <c r="D5155" s="26"/>
      <c r="E5155" s="27"/>
      <c r="H5155" s="41"/>
      <c r="I5155" s="29"/>
      <c r="M5155" s="37"/>
      <c r="N5155" s="43"/>
    </row>
    <row r="5156" spans="1:14" x14ac:dyDescent="0.25">
      <c r="A5156" s="39"/>
      <c r="B5156" s="40"/>
      <c r="D5156" s="26"/>
      <c r="E5156" s="27"/>
      <c r="H5156" s="41"/>
      <c r="I5156" s="29"/>
      <c r="M5156" s="37"/>
      <c r="N5156" s="43"/>
    </row>
    <row r="5157" spans="1:14" x14ac:dyDescent="0.25">
      <c r="A5157" s="39"/>
      <c r="B5157" s="40"/>
      <c r="D5157" s="26"/>
      <c r="E5157" s="27"/>
      <c r="H5157" s="41"/>
      <c r="I5157" s="29"/>
      <c r="M5157" s="37"/>
      <c r="N5157" s="43"/>
    </row>
    <row r="5158" spans="1:14" x14ac:dyDescent="0.25">
      <c r="A5158" s="39"/>
      <c r="B5158" s="40"/>
      <c r="D5158" s="26"/>
      <c r="E5158" s="27"/>
      <c r="H5158" s="41"/>
      <c r="I5158" s="29"/>
      <c r="M5158" s="37"/>
      <c r="N5158" s="43"/>
    </row>
    <row r="5159" spans="1:14" x14ac:dyDescent="0.25">
      <c r="A5159" s="39"/>
      <c r="B5159" s="40"/>
      <c r="D5159" s="26"/>
      <c r="E5159" s="27"/>
      <c r="H5159" s="41"/>
      <c r="I5159" s="29"/>
      <c r="M5159" s="37"/>
      <c r="N5159" s="43"/>
    </row>
    <row r="5160" spans="1:14" x14ac:dyDescent="0.25">
      <c r="A5160" s="39"/>
      <c r="B5160" s="40"/>
      <c r="D5160" s="26"/>
      <c r="E5160" s="27"/>
      <c r="H5160" s="41"/>
      <c r="I5160" s="29"/>
      <c r="M5160" s="37"/>
      <c r="N5160" s="43"/>
    </row>
    <row r="5161" spans="1:14" x14ac:dyDescent="0.25">
      <c r="A5161" s="39"/>
      <c r="B5161" s="40"/>
      <c r="D5161" s="26"/>
      <c r="E5161" s="27"/>
      <c r="H5161" s="41"/>
      <c r="I5161" s="29"/>
      <c r="M5161" s="37"/>
      <c r="N5161" s="43"/>
    </row>
    <row r="5162" spans="1:14" x14ac:dyDescent="0.25">
      <c r="A5162" s="39"/>
      <c r="B5162" s="40"/>
      <c r="D5162" s="26"/>
      <c r="E5162" s="27"/>
      <c r="H5162" s="41"/>
      <c r="I5162" s="29"/>
      <c r="M5162" s="37"/>
      <c r="N5162" s="43"/>
    </row>
    <row r="5163" spans="1:14" x14ac:dyDescent="0.25">
      <c r="A5163" s="39"/>
      <c r="B5163" s="40"/>
      <c r="D5163" s="26"/>
      <c r="E5163" s="27"/>
      <c r="H5163" s="41"/>
      <c r="I5163" s="29"/>
      <c r="M5163" s="37"/>
      <c r="N5163" s="43"/>
    </row>
    <row r="5164" spans="1:14" x14ac:dyDescent="0.25">
      <c r="A5164" s="39"/>
      <c r="B5164" s="40"/>
      <c r="D5164" s="26"/>
      <c r="E5164" s="27"/>
      <c r="H5164" s="41"/>
      <c r="I5164" s="29"/>
      <c r="M5164" s="37"/>
      <c r="N5164" s="43"/>
    </row>
    <row r="5165" spans="1:14" x14ac:dyDescent="0.25">
      <c r="A5165" s="39"/>
      <c r="B5165" s="40"/>
      <c r="D5165" s="26"/>
      <c r="E5165" s="27"/>
      <c r="H5165" s="41"/>
      <c r="I5165" s="29"/>
      <c r="M5165" s="37"/>
      <c r="N5165" s="43"/>
    </row>
    <row r="5166" spans="1:14" x14ac:dyDescent="0.25">
      <c r="A5166" s="39"/>
      <c r="B5166" s="40"/>
      <c r="D5166" s="26"/>
      <c r="E5166" s="27"/>
      <c r="H5166" s="41"/>
      <c r="I5166" s="29"/>
      <c r="M5166" s="37"/>
      <c r="N5166" s="43"/>
    </row>
    <row r="5167" spans="1:14" x14ac:dyDescent="0.25">
      <c r="A5167" s="39"/>
      <c r="B5167" s="40"/>
      <c r="D5167" s="26"/>
      <c r="E5167" s="27"/>
      <c r="H5167" s="41"/>
      <c r="I5167" s="29"/>
      <c r="M5167" s="37"/>
      <c r="N5167" s="43"/>
    </row>
    <row r="5168" spans="1:14" x14ac:dyDescent="0.25">
      <c r="A5168" s="39"/>
      <c r="B5168" s="40"/>
      <c r="D5168" s="26"/>
      <c r="E5168" s="27"/>
      <c r="H5168" s="41"/>
      <c r="I5168" s="29"/>
      <c r="M5168" s="37"/>
      <c r="N5168" s="43"/>
    </row>
    <row r="5169" spans="1:14" x14ac:dyDescent="0.25">
      <c r="A5169" s="39"/>
      <c r="B5169" s="40"/>
      <c r="D5169" s="26"/>
      <c r="E5169" s="27"/>
      <c r="H5169" s="41"/>
      <c r="I5169" s="29"/>
      <c r="M5169" s="37"/>
      <c r="N5169" s="43"/>
    </row>
    <row r="5170" spans="1:14" x14ac:dyDescent="0.25">
      <c r="A5170" s="39"/>
      <c r="B5170" s="40"/>
      <c r="D5170" s="26"/>
      <c r="E5170" s="27"/>
      <c r="H5170" s="41"/>
      <c r="I5170" s="29"/>
      <c r="M5170" s="37"/>
      <c r="N5170" s="43"/>
    </row>
    <row r="5171" spans="1:14" x14ac:dyDescent="0.25">
      <c r="A5171" s="39"/>
      <c r="B5171" s="40"/>
      <c r="D5171" s="26"/>
      <c r="E5171" s="27"/>
      <c r="H5171" s="41"/>
      <c r="I5171" s="29"/>
      <c r="M5171" s="37"/>
      <c r="N5171" s="43"/>
    </row>
    <row r="5172" spans="1:14" x14ac:dyDescent="0.25">
      <c r="A5172" s="39"/>
      <c r="B5172" s="40"/>
      <c r="D5172" s="26"/>
      <c r="E5172" s="27"/>
      <c r="H5172" s="41"/>
      <c r="I5172" s="29"/>
      <c r="M5172" s="37"/>
      <c r="N5172" s="43"/>
    </row>
    <row r="5173" spans="1:14" x14ac:dyDescent="0.25">
      <c r="A5173" s="39"/>
      <c r="B5173" s="40"/>
      <c r="D5173" s="26"/>
      <c r="E5173" s="27"/>
      <c r="H5173" s="41"/>
      <c r="I5173" s="29"/>
      <c r="M5173" s="37"/>
      <c r="N5173" s="43"/>
    </row>
    <row r="5174" spans="1:14" x14ac:dyDescent="0.25">
      <c r="A5174" s="39"/>
      <c r="B5174" s="40"/>
      <c r="D5174" s="26"/>
      <c r="E5174" s="27"/>
      <c r="H5174" s="41"/>
      <c r="I5174" s="29"/>
      <c r="M5174" s="37"/>
      <c r="N5174" s="43"/>
    </row>
    <row r="5175" spans="1:14" x14ac:dyDescent="0.25">
      <c r="A5175" s="39"/>
      <c r="B5175" s="40"/>
      <c r="D5175" s="26"/>
      <c r="E5175" s="27"/>
      <c r="H5175" s="41"/>
      <c r="I5175" s="29"/>
      <c r="M5175" s="37"/>
      <c r="N5175" s="43"/>
    </row>
    <row r="5176" spans="1:14" x14ac:dyDescent="0.25">
      <c r="A5176" s="39"/>
      <c r="B5176" s="40"/>
      <c r="D5176" s="26"/>
      <c r="E5176" s="27"/>
      <c r="H5176" s="41"/>
      <c r="I5176" s="29"/>
      <c r="M5176" s="37"/>
      <c r="N5176" s="43"/>
    </row>
    <row r="5177" spans="1:14" x14ac:dyDescent="0.25">
      <c r="A5177" s="39"/>
      <c r="B5177" s="40"/>
      <c r="D5177" s="26"/>
      <c r="E5177" s="27"/>
      <c r="H5177" s="41"/>
      <c r="I5177" s="29"/>
      <c r="M5177" s="37"/>
      <c r="N5177" s="43"/>
    </row>
    <row r="5178" spans="1:14" x14ac:dyDescent="0.25">
      <c r="A5178" s="39"/>
      <c r="B5178" s="40"/>
      <c r="D5178" s="26"/>
      <c r="E5178" s="27"/>
      <c r="H5178" s="41"/>
      <c r="I5178" s="29"/>
      <c r="M5178" s="37"/>
      <c r="N5178" s="43"/>
    </row>
    <row r="5179" spans="1:14" x14ac:dyDescent="0.25">
      <c r="A5179" s="39"/>
      <c r="B5179" s="40"/>
      <c r="D5179" s="26"/>
      <c r="E5179" s="27"/>
      <c r="H5179" s="41"/>
      <c r="I5179" s="29"/>
      <c r="M5179" s="37"/>
      <c r="N5179" s="43"/>
    </row>
    <row r="5180" spans="1:14" x14ac:dyDescent="0.25">
      <c r="A5180" s="39"/>
      <c r="B5180" s="40"/>
      <c r="D5180" s="26"/>
      <c r="E5180" s="27"/>
      <c r="H5180" s="41"/>
      <c r="I5180" s="29"/>
      <c r="M5180" s="37"/>
      <c r="N5180" s="43"/>
    </row>
    <row r="5181" spans="1:14" x14ac:dyDescent="0.25">
      <c r="A5181" s="39"/>
      <c r="B5181" s="40"/>
      <c r="D5181" s="26"/>
      <c r="E5181" s="27"/>
      <c r="H5181" s="41"/>
      <c r="I5181" s="29"/>
      <c r="M5181" s="37"/>
      <c r="N5181" s="43"/>
    </row>
    <row r="5182" spans="1:14" x14ac:dyDescent="0.25">
      <c r="A5182" s="39"/>
      <c r="B5182" s="40"/>
      <c r="D5182" s="26"/>
      <c r="E5182" s="27"/>
      <c r="H5182" s="41"/>
      <c r="I5182" s="29"/>
      <c r="M5182" s="37"/>
      <c r="N5182" s="43"/>
    </row>
    <row r="5183" spans="1:14" x14ac:dyDescent="0.25">
      <c r="A5183" s="39"/>
      <c r="B5183" s="40"/>
      <c r="D5183" s="26"/>
      <c r="E5183" s="27"/>
      <c r="H5183" s="41"/>
      <c r="I5183" s="29"/>
      <c r="M5183" s="37"/>
      <c r="N5183" s="43"/>
    </row>
    <row r="5184" spans="1:14" x14ac:dyDescent="0.25">
      <c r="A5184" s="39"/>
      <c r="B5184" s="40"/>
      <c r="D5184" s="26"/>
      <c r="E5184" s="27"/>
      <c r="H5184" s="41"/>
      <c r="I5184" s="29"/>
      <c r="M5184" s="37"/>
      <c r="N5184" s="43"/>
    </row>
    <row r="5185" spans="1:14" x14ac:dyDescent="0.25">
      <c r="A5185" s="39"/>
      <c r="B5185" s="40"/>
      <c r="D5185" s="26"/>
      <c r="E5185" s="27"/>
      <c r="H5185" s="41"/>
      <c r="I5185" s="29"/>
      <c r="M5185" s="37"/>
      <c r="N5185" s="43"/>
    </row>
    <row r="5186" spans="1:14" x14ac:dyDescent="0.25">
      <c r="A5186" s="39"/>
      <c r="B5186" s="40"/>
      <c r="D5186" s="26"/>
      <c r="E5186" s="27"/>
      <c r="H5186" s="41"/>
      <c r="I5186" s="29"/>
      <c r="M5186" s="37"/>
      <c r="N5186" s="43"/>
    </row>
    <row r="5187" spans="1:14" x14ac:dyDescent="0.25">
      <c r="A5187" s="39"/>
      <c r="B5187" s="40"/>
      <c r="D5187" s="26"/>
      <c r="E5187" s="27"/>
      <c r="H5187" s="41"/>
      <c r="I5187" s="29"/>
      <c r="M5187" s="37"/>
      <c r="N5187" s="43"/>
    </row>
    <row r="5188" spans="1:14" x14ac:dyDescent="0.25">
      <c r="A5188" s="39"/>
      <c r="B5188" s="40"/>
      <c r="D5188" s="26"/>
      <c r="E5188" s="27"/>
      <c r="H5188" s="41"/>
      <c r="I5188" s="29"/>
      <c r="M5188" s="37"/>
      <c r="N5188" s="43"/>
    </row>
    <row r="5189" spans="1:14" x14ac:dyDescent="0.25">
      <c r="A5189" s="39"/>
      <c r="B5189" s="40"/>
      <c r="D5189" s="26"/>
      <c r="E5189" s="27"/>
      <c r="H5189" s="41"/>
      <c r="I5189" s="29"/>
      <c r="M5189" s="37"/>
      <c r="N5189" s="43"/>
    </row>
    <row r="5190" spans="1:14" x14ac:dyDescent="0.25">
      <c r="A5190" s="39"/>
      <c r="B5190" s="40"/>
      <c r="D5190" s="26"/>
      <c r="E5190" s="27"/>
      <c r="H5190" s="41"/>
      <c r="I5190" s="29"/>
      <c r="M5190" s="37"/>
      <c r="N5190" s="43"/>
    </row>
    <row r="5191" spans="1:14" x14ac:dyDescent="0.25">
      <c r="A5191" s="39"/>
      <c r="B5191" s="40"/>
      <c r="D5191" s="26"/>
      <c r="E5191" s="27"/>
      <c r="H5191" s="41"/>
      <c r="I5191" s="29"/>
      <c r="M5191" s="37"/>
      <c r="N5191" s="43"/>
    </row>
    <row r="5192" spans="1:14" x14ac:dyDescent="0.25">
      <c r="A5192" s="39"/>
      <c r="B5192" s="40"/>
      <c r="D5192" s="26"/>
      <c r="E5192" s="27"/>
      <c r="H5192" s="41"/>
      <c r="I5192" s="29"/>
      <c r="M5192" s="37"/>
      <c r="N5192" s="43"/>
    </row>
    <row r="5193" spans="1:14" x14ac:dyDescent="0.25">
      <c r="A5193" s="39"/>
      <c r="B5193" s="40"/>
      <c r="D5193" s="26"/>
      <c r="E5193" s="27"/>
      <c r="H5193" s="41"/>
      <c r="I5193" s="29"/>
      <c r="M5193" s="37"/>
      <c r="N5193" s="43"/>
    </row>
    <row r="5194" spans="1:14" x14ac:dyDescent="0.25">
      <c r="A5194" s="39"/>
      <c r="B5194" s="40"/>
      <c r="D5194" s="26"/>
      <c r="E5194" s="27"/>
      <c r="H5194" s="41"/>
      <c r="I5194" s="29"/>
      <c r="M5194" s="37"/>
      <c r="N5194" s="43"/>
    </row>
    <row r="5195" spans="1:14" x14ac:dyDescent="0.25">
      <c r="A5195" s="39"/>
      <c r="B5195" s="40"/>
      <c r="D5195" s="26"/>
      <c r="E5195" s="27"/>
      <c r="H5195" s="41"/>
      <c r="I5195" s="29"/>
      <c r="M5195" s="37"/>
      <c r="N5195" s="43"/>
    </row>
    <row r="5196" spans="1:14" x14ac:dyDescent="0.25">
      <c r="A5196" s="39"/>
      <c r="B5196" s="40"/>
      <c r="D5196" s="26"/>
      <c r="E5196" s="27"/>
      <c r="H5196" s="41"/>
      <c r="I5196" s="29"/>
      <c r="M5196" s="37"/>
      <c r="N5196" s="43"/>
    </row>
    <row r="5197" spans="1:14" x14ac:dyDescent="0.25">
      <c r="A5197" s="39"/>
      <c r="B5197" s="40"/>
      <c r="D5197" s="26"/>
      <c r="E5197" s="27"/>
      <c r="H5197" s="41"/>
      <c r="I5197" s="29"/>
      <c r="M5197" s="37"/>
      <c r="N5197" s="43"/>
    </row>
    <row r="5198" spans="1:14" x14ac:dyDescent="0.25">
      <c r="A5198" s="39"/>
      <c r="B5198" s="40"/>
      <c r="D5198" s="26"/>
      <c r="E5198" s="27"/>
      <c r="H5198" s="41"/>
      <c r="I5198" s="29"/>
      <c r="M5198" s="37"/>
      <c r="N5198" s="43"/>
    </row>
    <row r="5199" spans="1:14" x14ac:dyDescent="0.25">
      <c r="A5199" s="39"/>
      <c r="B5199" s="40"/>
      <c r="D5199" s="26"/>
      <c r="E5199" s="27"/>
      <c r="H5199" s="41"/>
      <c r="I5199" s="29"/>
      <c r="M5199" s="37"/>
      <c r="N5199" s="43"/>
    </row>
    <row r="5200" spans="1:14" x14ac:dyDescent="0.25">
      <c r="A5200" s="39"/>
      <c r="B5200" s="40"/>
      <c r="D5200" s="26"/>
      <c r="E5200" s="27"/>
      <c r="H5200" s="41"/>
      <c r="I5200" s="29"/>
      <c r="M5200" s="37"/>
      <c r="N5200" s="43"/>
    </row>
    <row r="5201" spans="1:14" x14ac:dyDescent="0.25">
      <c r="A5201" s="39"/>
      <c r="B5201" s="40"/>
      <c r="D5201" s="26"/>
      <c r="E5201" s="27"/>
      <c r="H5201" s="41"/>
      <c r="I5201" s="29"/>
      <c r="M5201" s="37"/>
      <c r="N5201" s="43"/>
    </row>
    <row r="5202" spans="1:14" x14ac:dyDescent="0.25">
      <c r="A5202" s="39"/>
      <c r="B5202" s="40"/>
      <c r="D5202" s="26"/>
      <c r="E5202" s="27"/>
      <c r="H5202" s="41"/>
      <c r="I5202" s="29"/>
      <c r="M5202" s="37"/>
      <c r="N5202" s="43"/>
    </row>
    <row r="5203" spans="1:14" x14ac:dyDescent="0.25">
      <c r="A5203" s="39"/>
      <c r="B5203" s="40"/>
      <c r="D5203" s="26"/>
      <c r="E5203" s="27"/>
      <c r="H5203" s="41"/>
      <c r="I5203" s="29"/>
      <c r="M5203" s="37"/>
      <c r="N5203" s="43"/>
    </row>
    <row r="5204" spans="1:14" x14ac:dyDescent="0.25">
      <c r="A5204" s="39"/>
      <c r="B5204" s="40"/>
      <c r="D5204" s="26"/>
      <c r="E5204" s="27"/>
      <c r="H5204" s="41"/>
      <c r="I5204" s="29"/>
      <c r="M5204" s="37"/>
      <c r="N5204" s="43"/>
    </row>
    <row r="5205" spans="1:14" x14ac:dyDescent="0.25">
      <c r="A5205" s="39"/>
      <c r="B5205" s="40"/>
      <c r="D5205" s="26"/>
      <c r="E5205" s="27"/>
      <c r="H5205" s="41"/>
      <c r="I5205" s="29"/>
      <c r="M5205" s="37"/>
      <c r="N5205" s="43"/>
    </row>
    <row r="5206" spans="1:14" x14ac:dyDescent="0.25">
      <c r="A5206" s="39"/>
      <c r="B5206" s="40"/>
      <c r="D5206" s="26"/>
      <c r="E5206" s="27"/>
      <c r="H5206" s="41"/>
      <c r="I5206" s="29"/>
      <c r="M5206" s="37"/>
      <c r="N5206" s="43"/>
    </row>
    <row r="5207" spans="1:14" x14ac:dyDescent="0.25">
      <c r="A5207" s="39"/>
      <c r="B5207" s="40"/>
      <c r="D5207" s="26"/>
      <c r="E5207" s="27"/>
      <c r="H5207" s="41"/>
      <c r="I5207" s="29"/>
      <c r="M5207" s="37"/>
      <c r="N5207" s="43"/>
    </row>
    <row r="5208" spans="1:14" x14ac:dyDescent="0.25">
      <c r="A5208" s="39"/>
      <c r="B5208" s="40"/>
      <c r="D5208" s="26"/>
      <c r="E5208" s="27"/>
      <c r="H5208" s="41"/>
      <c r="I5208" s="29"/>
      <c r="M5208" s="37"/>
      <c r="N5208" s="43"/>
    </row>
    <row r="5209" spans="1:14" x14ac:dyDescent="0.25">
      <c r="A5209" s="39"/>
      <c r="B5209" s="40"/>
      <c r="D5209" s="26"/>
      <c r="E5209" s="27"/>
      <c r="H5209" s="41"/>
      <c r="I5209" s="29"/>
      <c r="M5209" s="37"/>
      <c r="N5209" s="43"/>
    </row>
    <row r="5210" spans="1:14" x14ac:dyDescent="0.25">
      <c r="A5210" s="39"/>
      <c r="B5210" s="40"/>
      <c r="D5210" s="26"/>
      <c r="E5210" s="27"/>
      <c r="H5210" s="41"/>
      <c r="I5210" s="29"/>
      <c r="M5210" s="37"/>
      <c r="N5210" s="43"/>
    </row>
    <row r="5211" spans="1:14" x14ac:dyDescent="0.25">
      <c r="A5211" s="39"/>
      <c r="B5211" s="40"/>
      <c r="D5211" s="26"/>
      <c r="E5211" s="27"/>
      <c r="H5211" s="41"/>
      <c r="I5211" s="29"/>
      <c r="M5211" s="37"/>
      <c r="N5211" s="43"/>
    </row>
    <row r="5212" spans="1:14" x14ac:dyDescent="0.25">
      <c r="A5212" s="39"/>
      <c r="B5212" s="40"/>
      <c r="D5212" s="26"/>
      <c r="E5212" s="27"/>
      <c r="H5212" s="41"/>
      <c r="I5212" s="29"/>
      <c r="M5212" s="37"/>
      <c r="N5212" s="43"/>
    </row>
    <row r="5213" spans="1:14" x14ac:dyDescent="0.25">
      <c r="A5213" s="39"/>
      <c r="B5213" s="40"/>
      <c r="D5213" s="26"/>
      <c r="E5213" s="27"/>
      <c r="H5213" s="41"/>
      <c r="I5213" s="29"/>
      <c r="M5213" s="37"/>
      <c r="N5213" s="43"/>
    </row>
    <row r="5214" spans="1:14" x14ac:dyDescent="0.25">
      <c r="A5214" s="39"/>
      <c r="B5214" s="40"/>
      <c r="D5214" s="26"/>
      <c r="E5214" s="27"/>
      <c r="H5214" s="41"/>
      <c r="I5214" s="29"/>
      <c r="M5214" s="37"/>
      <c r="N5214" s="43"/>
    </row>
    <row r="5215" spans="1:14" x14ac:dyDescent="0.25">
      <c r="A5215" s="39"/>
      <c r="B5215" s="40"/>
      <c r="D5215" s="26"/>
      <c r="E5215" s="27"/>
      <c r="H5215" s="41"/>
      <c r="I5215" s="29"/>
      <c r="M5215" s="37"/>
      <c r="N5215" s="43"/>
    </row>
    <row r="5216" spans="1:14" x14ac:dyDescent="0.25">
      <c r="A5216" s="39"/>
      <c r="B5216" s="40"/>
      <c r="D5216" s="26"/>
      <c r="E5216" s="27"/>
      <c r="H5216" s="41"/>
      <c r="I5216" s="29"/>
      <c r="M5216" s="37"/>
      <c r="N5216" s="43"/>
    </row>
    <row r="5217" spans="1:14" x14ac:dyDescent="0.25">
      <c r="A5217" s="39"/>
      <c r="B5217" s="40"/>
      <c r="D5217" s="26"/>
      <c r="E5217" s="27"/>
      <c r="H5217" s="41"/>
      <c r="I5217" s="29"/>
      <c r="M5217" s="37"/>
      <c r="N5217" s="43"/>
    </row>
    <row r="5218" spans="1:14" x14ac:dyDescent="0.25">
      <c r="A5218" s="39"/>
      <c r="B5218" s="40"/>
      <c r="D5218" s="26"/>
      <c r="E5218" s="27"/>
      <c r="H5218" s="41"/>
      <c r="I5218" s="29"/>
      <c r="M5218" s="37"/>
      <c r="N5218" s="43"/>
    </row>
    <row r="5219" spans="1:14" x14ac:dyDescent="0.25">
      <c r="A5219" s="39"/>
      <c r="B5219" s="40"/>
      <c r="D5219" s="26"/>
      <c r="E5219" s="27"/>
      <c r="H5219" s="41"/>
      <c r="I5219" s="29"/>
      <c r="M5219" s="37"/>
      <c r="N5219" s="43"/>
    </row>
    <row r="5220" spans="1:14" x14ac:dyDescent="0.25">
      <c r="A5220" s="39"/>
      <c r="B5220" s="40"/>
      <c r="D5220" s="26"/>
      <c r="E5220" s="27"/>
      <c r="H5220" s="41"/>
      <c r="I5220" s="29"/>
      <c r="M5220" s="37"/>
      <c r="N5220" s="43"/>
    </row>
    <row r="5221" spans="1:14" x14ac:dyDescent="0.25">
      <c r="A5221" s="39"/>
      <c r="B5221" s="40"/>
      <c r="D5221" s="26"/>
      <c r="E5221" s="27"/>
      <c r="H5221" s="41"/>
      <c r="I5221" s="29"/>
      <c r="M5221" s="37"/>
      <c r="N5221" s="43"/>
    </row>
    <row r="5222" spans="1:14" x14ac:dyDescent="0.25">
      <c r="A5222" s="39"/>
      <c r="B5222" s="40"/>
      <c r="D5222" s="26"/>
      <c r="E5222" s="27"/>
      <c r="H5222" s="41"/>
      <c r="I5222" s="29"/>
      <c r="M5222" s="37"/>
      <c r="N5222" s="43"/>
    </row>
    <row r="5223" spans="1:14" x14ac:dyDescent="0.25">
      <c r="A5223" s="39"/>
      <c r="B5223" s="40"/>
      <c r="D5223" s="26"/>
      <c r="E5223" s="27"/>
      <c r="H5223" s="41"/>
      <c r="I5223" s="29"/>
      <c r="M5223" s="37"/>
      <c r="N5223" s="43"/>
    </row>
    <row r="5224" spans="1:14" x14ac:dyDescent="0.25">
      <c r="A5224" s="39"/>
      <c r="B5224" s="40"/>
      <c r="D5224" s="26"/>
      <c r="E5224" s="27"/>
      <c r="H5224" s="41"/>
      <c r="I5224" s="29"/>
      <c r="M5224" s="37"/>
      <c r="N5224" s="43"/>
    </row>
    <row r="5225" spans="1:14" x14ac:dyDescent="0.25">
      <c r="A5225" s="39"/>
      <c r="B5225" s="40"/>
      <c r="D5225" s="26"/>
      <c r="E5225" s="27"/>
      <c r="H5225" s="41"/>
      <c r="I5225" s="29"/>
      <c r="M5225" s="37"/>
      <c r="N5225" s="43"/>
    </row>
    <row r="5226" spans="1:14" x14ac:dyDescent="0.25">
      <c r="A5226" s="39"/>
      <c r="B5226" s="40"/>
      <c r="D5226" s="26"/>
      <c r="E5226" s="27"/>
      <c r="H5226" s="41"/>
      <c r="I5226" s="29"/>
      <c r="M5226" s="37"/>
      <c r="N5226" s="43"/>
    </row>
    <row r="5227" spans="1:14" x14ac:dyDescent="0.25">
      <c r="A5227" s="39"/>
      <c r="B5227" s="40"/>
      <c r="D5227" s="26"/>
      <c r="E5227" s="27"/>
      <c r="H5227" s="41"/>
      <c r="I5227" s="29"/>
      <c r="M5227" s="37"/>
      <c r="N5227" s="43"/>
    </row>
    <row r="5228" spans="1:14" x14ac:dyDescent="0.25">
      <c r="A5228" s="39"/>
      <c r="B5228" s="40"/>
      <c r="D5228" s="26"/>
      <c r="E5228" s="27"/>
      <c r="H5228" s="41"/>
      <c r="I5228" s="29"/>
      <c r="M5228" s="37"/>
      <c r="N5228" s="43"/>
    </row>
    <row r="5229" spans="1:14" x14ac:dyDescent="0.25">
      <c r="A5229" s="39"/>
      <c r="B5229" s="40"/>
      <c r="D5229" s="26"/>
      <c r="E5229" s="27"/>
      <c r="H5229" s="41"/>
      <c r="I5229" s="29"/>
      <c r="M5229" s="37"/>
      <c r="N5229" s="43"/>
    </row>
    <row r="5230" spans="1:14" x14ac:dyDescent="0.25">
      <c r="A5230" s="39"/>
      <c r="B5230" s="40"/>
      <c r="D5230" s="26"/>
      <c r="E5230" s="27"/>
      <c r="H5230" s="41"/>
      <c r="I5230" s="29"/>
      <c r="M5230" s="37"/>
      <c r="N5230" s="43"/>
    </row>
    <row r="5231" spans="1:14" x14ac:dyDescent="0.25">
      <c r="A5231" s="39"/>
      <c r="B5231" s="40"/>
      <c r="D5231" s="26"/>
      <c r="E5231" s="27"/>
      <c r="H5231" s="41"/>
      <c r="I5231" s="29"/>
      <c r="M5231" s="37"/>
      <c r="N5231" s="43"/>
    </row>
    <row r="5232" spans="1:14" x14ac:dyDescent="0.25">
      <c r="A5232" s="39"/>
      <c r="B5232" s="40"/>
      <c r="D5232" s="26"/>
      <c r="E5232" s="27"/>
      <c r="H5232" s="41"/>
      <c r="I5232" s="29"/>
      <c r="M5232" s="37"/>
      <c r="N5232" s="43"/>
    </row>
    <row r="5233" spans="1:14" x14ac:dyDescent="0.25">
      <c r="A5233" s="39"/>
      <c r="B5233" s="40"/>
      <c r="D5233" s="26"/>
      <c r="E5233" s="27"/>
      <c r="H5233" s="41"/>
      <c r="I5233" s="29"/>
      <c r="M5233" s="37"/>
      <c r="N5233" s="43"/>
    </row>
    <row r="5234" spans="1:14" x14ac:dyDescent="0.25">
      <c r="A5234" s="39"/>
      <c r="B5234" s="40"/>
      <c r="D5234" s="26"/>
      <c r="E5234" s="27"/>
      <c r="H5234" s="41"/>
      <c r="I5234" s="29"/>
      <c r="M5234" s="37"/>
      <c r="N5234" s="43"/>
    </row>
    <row r="5235" spans="1:14" x14ac:dyDescent="0.25">
      <c r="A5235" s="39"/>
      <c r="B5235" s="40"/>
      <c r="D5235" s="26"/>
      <c r="E5235" s="27"/>
      <c r="H5235" s="41"/>
      <c r="I5235" s="29"/>
      <c r="M5235" s="37"/>
      <c r="N5235" s="43"/>
    </row>
    <row r="5236" spans="1:14" x14ac:dyDescent="0.25">
      <c r="A5236" s="39"/>
      <c r="B5236" s="40"/>
      <c r="D5236" s="26"/>
      <c r="E5236" s="27"/>
      <c r="H5236" s="41"/>
      <c r="I5236" s="29"/>
      <c r="M5236" s="37"/>
      <c r="N5236" s="43"/>
    </row>
    <row r="5237" spans="1:14" x14ac:dyDescent="0.25">
      <c r="A5237" s="39"/>
      <c r="B5237" s="40"/>
      <c r="D5237" s="26"/>
      <c r="E5237" s="27"/>
      <c r="H5237" s="41"/>
      <c r="I5237" s="29"/>
      <c r="M5237" s="37"/>
      <c r="N5237" s="43"/>
    </row>
    <row r="5238" spans="1:14" x14ac:dyDescent="0.25">
      <c r="A5238" s="39"/>
      <c r="B5238" s="40"/>
      <c r="D5238" s="26"/>
      <c r="E5238" s="27"/>
      <c r="H5238" s="41"/>
      <c r="I5238" s="29"/>
      <c r="M5238" s="37"/>
      <c r="N5238" s="43"/>
    </row>
    <row r="5239" spans="1:14" x14ac:dyDescent="0.25">
      <c r="A5239" s="39"/>
      <c r="B5239" s="40"/>
      <c r="D5239" s="26"/>
      <c r="E5239" s="27"/>
      <c r="H5239" s="41"/>
      <c r="I5239" s="29"/>
      <c r="M5239" s="37"/>
      <c r="N5239" s="43"/>
    </row>
    <row r="5240" spans="1:14" x14ac:dyDescent="0.25">
      <c r="A5240" s="39"/>
      <c r="B5240" s="40"/>
      <c r="D5240" s="26"/>
      <c r="E5240" s="27"/>
      <c r="H5240" s="41"/>
      <c r="I5240" s="29"/>
      <c r="M5240" s="37"/>
      <c r="N5240" s="43"/>
    </row>
    <row r="5241" spans="1:14" x14ac:dyDescent="0.25">
      <c r="A5241" s="39"/>
      <c r="B5241" s="40"/>
      <c r="D5241" s="26"/>
      <c r="E5241" s="27"/>
      <c r="H5241" s="41"/>
      <c r="I5241" s="29"/>
      <c r="M5241" s="37"/>
      <c r="N5241" s="43"/>
    </row>
    <row r="5242" spans="1:14" x14ac:dyDescent="0.25">
      <c r="A5242" s="39"/>
      <c r="B5242" s="40"/>
      <c r="D5242" s="26"/>
      <c r="E5242" s="27"/>
      <c r="H5242" s="41"/>
      <c r="I5242" s="29"/>
      <c r="M5242" s="37"/>
      <c r="N5242" s="43"/>
    </row>
    <row r="5243" spans="1:14" x14ac:dyDescent="0.25">
      <c r="A5243" s="39"/>
      <c r="B5243" s="40"/>
      <c r="D5243" s="26"/>
      <c r="E5243" s="27"/>
      <c r="H5243" s="41"/>
      <c r="I5243" s="29"/>
      <c r="M5243" s="37"/>
      <c r="N5243" s="43"/>
    </row>
    <row r="5244" spans="1:14" x14ac:dyDescent="0.25">
      <c r="A5244" s="39"/>
      <c r="B5244" s="40"/>
      <c r="D5244" s="26"/>
      <c r="E5244" s="27"/>
      <c r="H5244" s="41"/>
      <c r="I5244" s="29"/>
      <c r="M5244" s="37"/>
      <c r="N5244" s="43"/>
    </row>
    <row r="5245" spans="1:14" x14ac:dyDescent="0.25">
      <c r="A5245" s="39"/>
      <c r="B5245" s="40"/>
      <c r="D5245" s="26"/>
      <c r="E5245" s="27"/>
      <c r="H5245" s="41"/>
      <c r="I5245" s="29"/>
      <c r="M5245" s="37"/>
      <c r="N5245" s="43"/>
    </row>
    <row r="5246" spans="1:14" x14ac:dyDescent="0.25">
      <c r="A5246" s="39"/>
      <c r="B5246" s="40"/>
      <c r="D5246" s="26"/>
      <c r="E5246" s="27"/>
      <c r="H5246" s="41"/>
      <c r="I5246" s="29"/>
      <c r="M5246" s="37"/>
      <c r="N5246" s="43"/>
    </row>
    <row r="5247" spans="1:14" x14ac:dyDescent="0.25">
      <c r="A5247" s="39"/>
      <c r="B5247" s="40"/>
      <c r="D5247" s="26"/>
      <c r="E5247" s="27"/>
      <c r="H5247" s="41"/>
      <c r="I5247" s="29"/>
      <c r="M5247" s="37"/>
      <c r="N5247" s="43"/>
    </row>
    <row r="5248" spans="1:14" x14ac:dyDescent="0.25">
      <c r="A5248" s="39"/>
      <c r="B5248" s="40"/>
      <c r="D5248" s="26"/>
      <c r="E5248" s="27"/>
      <c r="H5248" s="41"/>
      <c r="I5248" s="29"/>
      <c r="M5248" s="37"/>
      <c r="N5248" s="43"/>
    </row>
    <row r="5249" spans="1:14" x14ac:dyDescent="0.25">
      <c r="A5249" s="39"/>
      <c r="B5249" s="40"/>
      <c r="D5249" s="26"/>
      <c r="E5249" s="27"/>
      <c r="H5249" s="41"/>
      <c r="I5249" s="29"/>
      <c r="M5249" s="37"/>
      <c r="N5249" s="43"/>
    </row>
    <row r="5250" spans="1:14" x14ac:dyDescent="0.25">
      <c r="A5250" s="39"/>
      <c r="B5250" s="40"/>
      <c r="D5250" s="26"/>
      <c r="E5250" s="27"/>
      <c r="H5250" s="41"/>
      <c r="I5250" s="29"/>
      <c r="M5250" s="37"/>
      <c r="N5250" s="43"/>
    </row>
    <row r="5251" spans="1:14" x14ac:dyDescent="0.25">
      <c r="A5251" s="39"/>
      <c r="B5251" s="40"/>
      <c r="D5251" s="26"/>
      <c r="E5251" s="27"/>
      <c r="H5251" s="41"/>
      <c r="I5251" s="29"/>
      <c r="M5251" s="37"/>
      <c r="N5251" s="43"/>
    </row>
    <row r="5252" spans="1:14" x14ac:dyDescent="0.25">
      <c r="A5252" s="39"/>
      <c r="B5252" s="40"/>
      <c r="D5252" s="26"/>
      <c r="E5252" s="27"/>
      <c r="H5252" s="41"/>
      <c r="I5252" s="29"/>
      <c r="M5252" s="37"/>
      <c r="N5252" s="43"/>
    </row>
    <row r="5253" spans="1:14" x14ac:dyDescent="0.25">
      <c r="A5253" s="39"/>
      <c r="B5253" s="40"/>
      <c r="D5253" s="26"/>
      <c r="E5253" s="27"/>
      <c r="H5253" s="41"/>
      <c r="I5253" s="29"/>
      <c r="M5253" s="37"/>
      <c r="N5253" s="43"/>
    </row>
    <row r="5254" spans="1:14" x14ac:dyDescent="0.25">
      <c r="A5254" s="39"/>
      <c r="B5254" s="40"/>
      <c r="D5254" s="26"/>
      <c r="E5254" s="27"/>
      <c r="H5254" s="41"/>
      <c r="I5254" s="29"/>
      <c r="M5254" s="37"/>
      <c r="N5254" s="43"/>
    </row>
    <row r="5255" spans="1:14" x14ac:dyDescent="0.25">
      <c r="A5255" s="39"/>
      <c r="B5255" s="40"/>
      <c r="D5255" s="26"/>
      <c r="E5255" s="27"/>
      <c r="H5255" s="41"/>
      <c r="I5255" s="29"/>
      <c r="M5255" s="37"/>
      <c r="N5255" s="43"/>
    </row>
    <row r="5256" spans="1:14" x14ac:dyDescent="0.25">
      <c r="A5256" s="39"/>
      <c r="B5256" s="40"/>
      <c r="D5256" s="26"/>
      <c r="E5256" s="27"/>
      <c r="H5256" s="41"/>
      <c r="I5256" s="29"/>
      <c r="M5256" s="37"/>
      <c r="N5256" s="43"/>
    </row>
    <row r="5257" spans="1:14" x14ac:dyDescent="0.25">
      <c r="A5257" s="39"/>
      <c r="B5257" s="40"/>
      <c r="D5257" s="26"/>
      <c r="E5257" s="27"/>
      <c r="H5257" s="41"/>
      <c r="I5257" s="29"/>
      <c r="M5257" s="37"/>
      <c r="N5257" s="43"/>
    </row>
    <row r="5258" spans="1:14" x14ac:dyDescent="0.25">
      <c r="A5258" s="39"/>
      <c r="B5258" s="40"/>
      <c r="D5258" s="26"/>
      <c r="E5258" s="27"/>
      <c r="H5258" s="41"/>
      <c r="I5258" s="29"/>
      <c r="M5258" s="37"/>
      <c r="N5258" s="43"/>
    </row>
    <row r="5259" spans="1:14" x14ac:dyDescent="0.25">
      <c r="A5259" s="39"/>
      <c r="B5259" s="40"/>
      <c r="D5259" s="26"/>
      <c r="E5259" s="27"/>
      <c r="H5259" s="41"/>
      <c r="I5259" s="29"/>
      <c r="M5259" s="37"/>
      <c r="N5259" s="43"/>
    </row>
    <row r="5260" spans="1:14" x14ac:dyDescent="0.25">
      <c r="A5260" s="39"/>
      <c r="B5260" s="40"/>
      <c r="D5260" s="26"/>
      <c r="E5260" s="27"/>
      <c r="H5260" s="41"/>
      <c r="I5260" s="29"/>
      <c r="M5260" s="37"/>
      <c r="N5260" s="43"/>
    </row>
    <row r="5261" spans="1:14" x14ac:dyDescent="0.25">
      <c r="A5261" s="39"/>
      <c r="B5261" s="40"/>
      <c r="D5261" s="26"/>
      <c r="E5261" s="27"/>
      <c r="H5261" s="41"/>
      <c r="I5261" s="29"/>
      <c r="M5261" s="37"/>
      <c r="N5261" s="43"/>
    </row>
    <row r="5262" spans="1:14" x14ac:dyDescent="0.25">
      <c r="A5262" s="39"/>
      <c r="B5262" s="40"/>
      <c r="D5262" s="26"/>
      <c r="E5262" s="27"/>
      <c r="H5262" s="41"/>
      <c r="I5262" s="29"/>
      <c r="M5262" s="37"/>
      <c r="N5262" s="43"/>
    </row>
    <row r="5263" spans="1:14" x14ac:dyDescent="0.25">
      <c r="A5263" s="39"/>
      <c r="B5263" s="40"/>
      <c r="D5263" s="26"/>
      <c r="E5263" s="27"/>
      <c r="H5263" s="41"/>
      <c r="I5263" s="29"/>
      <c r="M5263" s="37"/>
      <c r="N5263" s="43"/>
    </row>
    <row r="5264" spans="1:14" x14ac:dyDescent="0.25">
      <c r="A5264" s="39"/>
      <c r="B5264" s="40"/>
      <c r="D5264" s="26"/>
      <c r="E5264" s="27"/>
      <c r="H5264" s="41"/>
      <c r="I5264" s="29"/>
      <c r="M5264" s="37"/>
      <c r="N5264" s="43"/>
    </row>
    <row r="5265" spans="1:14" x14ac:dyDescent="0.25">
      <c r="A5265" s="39"/>
      <c r="B5265" s="40"/>
      <c r="D5265" s="26"/>
      <c r="E5265" s="27"/>
      <c r="H5265" s="41"/>
      <c r="I5265" s="29"/>
      <c r="M5265" s="37"/>
      <c r="N5265" s="43"/>
    </row>
    <row r="5266" spans="1:14" x14ac:dyDescent="0.25">
      <c r="A5266" s="39"/>
      <c r="B5266" s="40"/>
      <c r="D5266" s="26"/>
      <c r="E5266" s="27"/>
      <c r="H5266" s="41"/>
      <c r="I5266" s="29"/>
      <c r="M5266" s="37"/>
      <c r="N5266" s="43"/>
    </row>
    <row r="5267" spans="1:14" x14ac:dyDescent="0.25">
      <c r="A5267" s="39"/>
      <c r="B5267" s="40"/>
      <c r="D5267" s="26"/>
      <c r="E5267" s="27"/>
      <c r="H5267" s="41"/>
      <c r="I5267" s="29"/>
      <c r="M5267" s="37"/>
      <c r="N5267" s="43"/>
    </row>
    <row r="5268" spans="1:14" x14ac:dyDescent="0.25">
      <c r="A5268" s="39"/>
      <c r="B5268" s="40"/>
      <c r="D5268" s="26"/>
      <c r="E5268" s="27"/>
      <c r="H5268" s="41"/>
      <c r="I5268" s="29"/>
      <c r="M5268" s="37"/>
      <c r="N5268" s="43"/>
    </row>
    <row r="5269" spans="1:14" x14ac:dyDescent="0.25">
      <c r="A5269" s="39"/>
      <c r="B5269" s="40"/>
      <c r="D5269" s="26"/>
      <c r="E5269" s="27"/>
      <c r="H5269" s="41"/>
      <c r="I5269" s="29"/>
      <c r="M5269" s="37"/>
      <c r="N5269" s="43"/>
    </row>
    <row r="5270" spans="1:14" x14ac:dyDescent="0.25">
      <c r="A5270" s="39"/>
      <c r="B5270" s="40"/>
      <c r="D5270" s="26"/>
      <c r="E5270" s="27"/>
      <c r="H5270" s="41"/>
      <c r="I5270" s="29"/>
      <c r="M5270" s="37"/>
      <c r="N5270" s="43"/>
    </row>
    <row r="5271" spans="1:14" x14ac:dyDescent="0.25">
      <c r="A5271" s="39"/>
      <c r="B5271" s="40"/>
      <c r="D5271" s="26"/>
      <c r="E5271" s="27"/>
      <c r="H5271" s="41"/>
      <c r="I5271" s="29"/>
      <c r="M5271" s="37"/>
      <c r="N5271" s="43"/>
    </row>
    <row r="5272" spans="1:14" x14ac:dyDescent="0.25">
      <c r="A5272" s="39"/>
      <c r="B5272" s="40"/>
      <c r="D5272" s="26"/>
      <c r="E5272" s="27"/>
      <c r="H5272" s="41"/>
      <c r="I5272" s="29"/>
      <c r="M5272" s="37"/>
      <c r="N5272" s="43"/>
    </row>
    <row r="5273" spans="1:14" x14ac:dyDescent="0.25">
      <c r="A5273" s="39"/>
      <c r="B5273" s="40"/>
      <c r="D5273" s="26"/>
      <c r="E5273" s="27"/>
      <c r="H5273" s="41"/>
      <c r="I5273" s="29"/>
      <c r="M5273" s="37"/>
      <c r="N5273" s="43"/>
    </row>
    <row r="5274" spans="1:14" x14ac:dyDescent="0.25">
      <c r="A5274" s="39"/>
      <c r="B5274" s="40"/>
      <c r="D5274" s="26"/>
      <c r="E5274" s="27"/>
      <c r="H5274" s="41"/>
      <c r="I5274" s="29"/>
      <c r="M5274" s="37"/>
      <c r="N5274" s="43"/>
    </row>
    <row r="5275" spans="1:14" x14ac:dyDescent="0.25">
      <c r="A5275" s="39"/>
      <c r="B5275" s="40"/>
      <c r="D5275" s="26"/>
      <c r="E5275" s="27"/>
      <c r="H5275" s="41"/>
      <c r="I5275" s="29"/>
      <c r="M5275" s="37"/>
      <c r="N5275" s="43"/>
    </row>
    <row r="5276" spans="1:14" x14ac:dyDescent="0.25">
      <c r="A5276" s="39"/>
      <c r="B5276" s="40"/>
      <c r="D5276" s="26"/>
      <c r="E5276" s="27"/>
      <c r="H5276" s="41"/>
      <c r="I5276" s="29"/>
      <c r="M5276" s="37"/>
      <c r="N5276" s="43"/>
    </row>
    <row r="5277" spans="1:14" x14ac:dyDescent="0.25">
      <c r="A5277" s="39"/>
      <c r="B5277" s="40"/>
      <c r="D5277" s="26"/>
      <c r="E5277" s="27"/>
      <c r="H5277" s="41"/>
      <c r="I5277" s="29"/>
      <c r="M5277" s="37"/>
      <c r="N5277" s="43"/>
    </row>
    <row r="5278" spans="1:14" x14ac:dyDescent="0.25">
      <c r="A5278" s="39"/>
      <c r="B5278" s="40"/>
      <c r="D5278" s="26"/>
      <c r="E5278" s="27"/>
      <c r="H5278" s="41"/>
      <c r="I5278" s="29"/>
      <c r="M5278" s="37"/>
      <c r="N5278" s="43"/>
    </row>
    <row r="5279" spans="1:14" x14ac:dyDescent="0.25">
      <c r="A5279" s="39"/>
      <c r="B5279" s="40"/>
      <c r="D5279" s="26"/>
      <c r="E5279" s="27"/>
      <c r="H5279" s="41"/>
      <c r="I5279" s="29"/>
      <c r="M5279" s="37"/>
      <c r="N5279" s="43"/>
    </row>
    <row r="5280" spans="1:14" x14ac:dyDescent="0.25">
      <c r="A5280" s="39"/>
      <c r="B5280" s="40"/>
      <c r="D5280" s="26"/>
      <c r="E5280" s="27"/>
      <c r="H5280" s="41"/>
      <c r="I5280" s="29"/>
      <c r="M5280" s="37"/>
      <c r="N5280" s="43"/>
    </row>
    <row r="5281" spans="1:14" x14ac:dyDescent="0.25">
      <c r="A5281" s="39"/>
      <c r="B5281" s="40"/>
      <c r="D5281" s="26"/>
      <c r="E5281" s="27"/>
      <c r="H5281" s="41"/>
      <c r="I5281" s="29"/>
      <c r="M5281" s="37"/>
      <c r="N5281" s="43"/>
    </row>
    <row r="5282" spans="1:14" x14ac:dyDescent="0.25">
      <c r="A5282" s="39"/>
      <c r="B5282" s="40"/>
      <c r="D5282" s="26"/>
      <c r="E5282" s="27"/>
      <c r="H5282" s="41"/>
      <c r="I5282" s="29"/>
      <c r="M5282" s="37"/>
      <c r="N5282" s="43"/>
    </row>
    <row r="5283" spans="1:14" x14ac:dyDescent="0.25">
      <c r="A5283" s="39"/>
      <c r="B5283" s="40"/>
      <c r="D5283" s="26"/>
      <c r="E5283" s="27"/>
      <c r="H5283" s="41"/>
      <c r="I5283" s="29"/>
      <c r="M5283" s="37"/>
      <c r="N5283" s="43"/>
    </row>
    <row r="5284" spans="1:14" x14ac:dyDescent="0.25">
      <c r="A5284" s="39"/>
      <c r="B5284" s="40"/>
      <c r="D5284" s="26"/>
      <c r="E5284" s="27"/>
      <c r="H5284" s="41"/>
      <c r="I5284" s="29"/>
      <c r="M5284" s="37"/>
      <c r="N5284" s="43"/>
    </row>
    <row r="5285" spans="1:14" x14ac:dyDescent="0.25">
      <c r="A5285" s="39"/>
      <c r="B5285" s="40"/>
      <c r="D5285" s="26"/>
      <c r="E5285" s="27"/>
      <c r="H5285" s="41"/>
      <c r="I5285" s="29"/>
      <c r="M5285" s="37"/>
      <c r="N5285" s="43"/>
    </row>
    <row r="5286" spans="1:14" x14ac:dyDescent="0.25">
      <c r="A5286" s="39"/>
      <c r="B5286" s="40"/>
      <c r="D5286" s="26"/>
      <c r="E5286" s="27"/>
      <c r="H5286" s="41"/>
      <c r="I5286" s="29"/>
      <c r="M5286" s="37"/>
      <c r="N5286" s="43"/>
    </row>
    <row r="5287" spans="1:14" x14ac:dyDescent="0.25">
      <c r="A5287" s="39"/>
      <c r="B5287" s="40"/>
      <c r="D5287" s="26"/>
      <c r="E5287" s="27"/>
      <c r="H5287" s="41"/>
      <c r="I5287" s="29"/>
      <c r="M5287" s="37"/>
      <c r="N5287" s="43"/>
    </row>
    <row r="5288" spans="1:14" x14ac:dyDescent="0.25">
      <c r="A5288" s="39"/>
      <c r="B5288" s="40"/>
      <c r="D5288" s="26"/>
      <c r="E5288" s="27"/>
      <c r="H5288" s="41"/>
      <c r="I5288" s="29"/>
      <c r="M5288" s="37"/>
      <c r="N5288" s="43"/>
    </row>
    <row r="5289" spans="1:14" x14ac:dyDescent="0.25">
      <c r="A5289" s="39"/>
      <c r="B5289" s="40"/>
      <c r="D5289" s="26"/>
      <c r="E5289" s="27"/>
      <c r="H5289" s="41"/>
      <c r="I5289" s="29"/>
      <c r="M5289" s="37"/>
      <c r="N5289" s="43"/>
    </row>
    <row r="5290" spans="1:14" x14ac:dyDescent="0.25">
      <c r="A5290" s="39"/>
      <c r="B5290" s="40"/>
      <c r="D5290" s="26"/>
      <c r="E5290" s="27"/>
      <c r="H5290" s="41"/>
      <c r="I5290" s="29"/>
      <c r="M5290" s="37"/>
      <c r="N5290" s="43"/>
    </row>
    <row r="5291" spans="1:14" x14ac:dyDescent="0.25">
      <c r="A5291" s="39"/>
      <c r="B5291" s="40"/>
      <c r="D5291" s="26"/>
      <c r="E5291" s="27"/>
      <c r="H5291" s="41"/>
      <c r="I5291" s="29"/>
      <c r="M5291" s="37"/>
      <c r="N5291" s="43"/>
    </row>
    <row r="5292" spans="1:14" x14ac:dyDescent="0.25">
      <c r="A5292" s="39"/>
      <c r="B5292" s="40"/>
      <c r="D5292" s="26"/>
      <c r="E5292" s="27"/>
      <c r="H5292" s="41"/>
      <c r="I5292" s="29"/>
      <c r="M5292" s="37"/>
      <c r="N5292" s="43"/>
    </row>
    <row r="5293" spans="1:14" x14ac:dyDescent="0.25">
      <c r="A5293" s="39"/>
      <c r="B5293" s="40"/>
      <c r="D5293" s="26"/>
      <c r="E5293" s="27"/>
      <c r="H5293" s="41"/>
      <c r="I5293" s="29"/>
      <c r="M5293" s="37"/>
      <c r="N5293" s="43"/>
    </row>
    <row r="5294" spans="1:14" x14ac:dyDescent="0.25">
      <c r="A5294" s="39"/>
      <c r="B5294" s="40"/>
      <c r="D5294" s="26"/>
      <c r="E5294" s="27"/>
      <c r="H5294" s="41"/>
      <c r="I5294" s="29"/>
      <c r="M5294" s="37"/>
      <c r="N5294" s="43"/>
    </row>
    <row r="5295" spans="1:14" x14ac:dyDescent="0.25">
      <c r="A5295" s="39"/>
      <c r="B5295" s="40"/>
      <c r="D5295" s="26"/>
      <c r="E5295" s="27"/>
      <c r="H5295" s="41"/>
      <c r="I5295" s="29"/>
      <c r="M5295" s="37"/>
      <c r="N5295" s="43"/>
    </row>
    <row r="5296" spans="1:14" x14ac:dyDescent="0.25">
      <c r="A5296" s="39"/>
      <c r="B5296" s="40"/>
      <c r="D5296" s="26"/>
      <c r="E5296" s="27"/>
      <c r="H5296" s="41"/>
      <c r="I5296" s="29"/>
      <c r="M5296" s="37"/>
      <c r="N5296" s="43"/>
    </row>
    <row r="5297" spans="1:14" x14ac:dyDescent="0.25">
      <c r="A5297" s="39"/>
      <c r="B5297" s="40"/>
      <c r="D5297" s="26"/>
      <c r="E5297" s="27"/>
      <c r="H5297" s="41"/>
      <c r="I5297" s="29"/>
      <c r="M5297" s="37"/>
      <c r="N5297" s="43"/>
    </row>
    <row r="5298" spans="1:14" x14ac:dyDescent="0.25">
      <c r="A5298" s="39"/>
      <c r="B5298" s="40"/>
      <c r="D5298" s="26"/>
      <c r="E5298" s="27"/>
      <c r="H5298" s="41"/>
      <c r="I5298" s="29"/>
      <c r="M5298" s="37"/>
      <c r="N5298" s="43"/>
    </row>
    <row r="5299" spans="1:14" x14ac:dyDescent="0.25">
      <c r="A5299" s="39"/>
      <c r="B5299" s="40"/>
      <c r="D5299" s="26"/>
      <c r="E5299" s="27"/>
      <c r="H5299" s="41"/>
      <c r="I5299" s="29"/>
      <c r="M5299" s="37"/>
      <c r="N5299" s="43"/>
    </row>
    <row r="5300" spans="1:14" x14ac:dyDescent="0.25">
      <c r="A5300" s="39"/>
      <c r="B5300" s="40"/>
      <c r="D5300" s="26"/>
      <c r="E5300" s="27"/>
      <c r="H5300" s="41"/>
      <c r="I5300" s="29"/>
      <c r="M5300" s="37"/>
      <c r="N5300" s="43"/>
    </row>
    <row r="5301" spans="1:14" x14ac:dyDescent="0.25">
      <c r="A5301" s="39"/>
      <c r="B5301" s="40"/>
      <c r="D5301" s="26"/>
      <c r="E5301" s="27"/>
      <c r="H5301" s="41"/>
      <c r="I5301" s="29"/>
      <c r="M5301" s="37"/>
      <c r="N5301" s="43"/>
    </row>
    <row r="5302" spans="1:14" x14ac:dyDescent="0.25">
      <c r="A5302" s="39"/>
      <c r="B5302" s="40"/>
      <c r="D5302" s="26"/>
      <c r="E5302" s="27"/>
      <c r="H5302" s="41"/>
      <c r="I5302" s="29"/>
      <c r="M5302" s="37"/>
      <c r="N5302" s="43"/>
    </row>
    <row r="5303" spans="1:14" x14ac:dyDescent="0.25">
      <c r="A5303" s="39"/>
      <c r="B5303" s="40"/>
      <c r="D5303" s="26"/>
      <c r="E5303" s="27"/>
      <c r="H5303" s="41"/>
      <c r="I5303" s="29"/>
      <c r="M5303" s="37"/>
      <c r="N5303" s="43"/>
    </row>
    <row r="5304" spans="1:14" x14ac:dyDescent="0.25">
      <c r="A5304" s="39"/>
      <c r="B5304" s="40"/>
      <c r="D5304" s="26"/>
      <c r="E5304" s="27"/>
      <c r="H5304" s="41"/>
      <c r="I5304" s="29"/>
      <c r="M5304" s="37"/>
      <c r="N5304" s="43"/>
    </row>
    <row r="5305" spans="1:14" x14ac:dyDescent="0.25">
      <c r="A5305" s="39"/>
      <c r="B5305" s="40"/>
      <c r="D5305" s="26"/>
      <c r="E5305" s="27"/>
      <c r="H5305" s="41"/>
      <c r="I5305" s="29"/>
      <c r="M5305" s="37"/>
      <c r="N5305" s="43"/>
    </row>
    <row r="5306" spans="1:14" x14ac:dyDescent="0.25">
      <c r="A5306" s="39"/>
      <c r="B5306" s="40"/>
      <c r="D5306" s="26"/>
      <c r="E5306" s="27"/>
      <c r="H5306" s="41"/>
      <c r="I5306" s="29"/>
      <c r="M5306" s="37"/>
      <c r="N5306" s="43"/>
    </row>
    <row r="5307" spans="1:14" x14ac:dyDescent="0.25">
      <c r="A5307" s="39"/>
      <c r="B5307" s="40"/>
      <c r="D5307" s="26"/>
      <c r="E5307" s="27"/>
      <c r="H5307" s="41"/>
      <c r="I5307" s="29"/>
      <c r="M5307" s="37"/>
      <c r="N5307" s="43"/>
    </row>
    <row r="5308" spans="1:14" x14ac:dyDescent="0.25">
      <c r="A5308" s="39"/>
      <c r="B5308" s="40"/>
      <c r="D5308" s="26"/>
      <c r="E5308" s="27"/>
      <c r="H5308" s="41"/>
      <c r="I5308" s="29"/>
      <c r="M5308" s="37"/>
      <c r="N5308" s="43"/>
    </row>
    <row r="5309" spans="1:14" x14ac:dyDescent="0.25">
      <c r="A5309" s="39"/>
      <c r="B5309" s="40"/>
      <c r="D5309" s="26"/>
      <c r="E5309" s="27"/>
      <c r="H5309" s="41"/>
      <c r="I5309" s="29"/>
      <c r="M5309" s="37"/>
      <c r="N5309" s="43"/>
    </row>
    <row r="5310" spans="1:14" x14ac:dyDescent="0.25">
      <c r="A5310" s="39"/>
      <c r="B5310" s="40"/>
      <c r="D5310" s="26"/>
      <c r="E5310" s="27"/>
      <c r="H5310" s="41"/>
      <c r="I5310" s="29"/>
      <c r="M5310" s="37"/>
      <c r="N5310" s="43"/>
    </row>
    <row r="5311" spans="1:14" x14ac:dyDescent="0.25">
      <c r="A5311" s="39"/>
      <c r="B5311" s="40"/>
      <c r="D5311" s="26"/>
      <c r="E5311" s="27"/>
      <c r="H5311" s="41"/>
      <c r="I5311" s="29"/>
      <c r="M5311" s="37"/>
      <c r="N5311" s="43"/>
    </row>
    <row r="5312" spans="1:14" x14ac:dyDescent="0.25">
      <c r="A5312" s="39"/>
      <c r="B5312" s="40"/>
      <c r="D5312" s="26"/>
      <c r="E5312" s="27"/>
      <c r="H5312" s="41"/>
      <c r="I5312" s="29"/>
      <c r="M5312" s="37"/>
      <c r="N5312" s="43"/>
    </row>
    <row r="5313" spans="1:14" x14ac:dyDescent="0.25">
      <c r="A5313" s="39"/>
      <c r="B5313" s="40"/>
      <c r="D5313" s="26"/>
      <c r="E5313" s="27"/>
      <c r="H5313" s="41"/>
      <c r="I5313" s="29"/>
      <c r="M5313" s="37"/>
      <c r="N5313" s="43"/>
    </row>
    <row r="5314" spans="1:14" x14ac:dyDescent="0.25">
      <c r="A5314" s="39"/>
      <c r="B5314" s="40"/>
      <c r="D5314" s="26"/>
      <c r="E5314" s="27"/>
      <c r="H5314" s="41"/>
      <c r="I5314" s="29"/>
      <c r="M5314" s="37"/>
      <c r="N5314" s="43"/>
    </row>
    <row r="5315" spans="1:14" x14ac:dyDescent="0.25">
      <c r="A5315" s="39"/>
      <c r="B5315" s="40"/>
      <c r="D5315" s="26"/>
      <c r="E5315" s="27"/>
      <c r="H5315" s="41"/>
      <c r="I5315" s="29"/>
      <c r="M5315" s="37"/>
      <c r="N5315" s="43"/>
    </row>
    <row r="5316" spans="1:14" x14ac:dyDescent="0.25">
      <c r="A5316" s="39"/>
      <c r="B5316" s="40"/>
      <c r="D5316" s="26"/>
      <c r="E5316" s="27"/>
      <c r="H5316" s="41"/>
      <c r="I5316" s="29"/>
      <c r="M5316" s="37"/>
      <c r="N5316" s="43"/>
    </row>
    <row r="5317" spans="1:14" x14ac:dyDescent="0.25">
      <c r="A5317" s="39"/>
      <c r="B5317" s="40"/>
      <c r="D5317" s="26"/>
      <c r="E5317" s="27"/>
      <c r="H5317" s="41"/>
      <c r="I5317" s="29"/>
      <c r="M5317" s="37"/>
      <c r="N5317" s="43"/>
    </row>
    <row r="5318" spans="1:14" x14ac:dyDescent="0.25">
      <c r="A5318" s="39"/>
      <c r="B5318" s="40"/>
      <c r="D5318" s="26"/>
      <c r="E5318" s="27"/>
      <c r="H5318" s="41"/>
      <c r="I5318" s="29"/>
      <c r="M5318" s="37"/>
      <c r="N5318" s="43"/>
    </row>
    <row r="5319" spans="1:14" x14ac:dyDescent="0.25">
      <c r="A5319" s="39"/>
      <c r="B5319" s="40"/>
      <c r="D5319" s="26"/>
      <c r="E5319" s="27"/>
      <c r="H5319" s="41"/>
      <c r="I5319" s="29"/>
      <c r="M5319" s="37"/>
      <c r="N5319" s="43"/>
    </row>
    <row r="5320" spans="1:14" x14ac:dyDescent="0.25">
      <c r="A5320" s="39"/>
      <c r="B5320" s="40"/>
      <c r="D5320" s="26"/>
      <c r="E5320" s="27"/>
      <c r="H5320" s="41"/>
      <c r="I5320" s="29"/>
      <c r="M5320" s="37"/>
      <c r="N5320" s="43"/>
    </row>
    <row r="5321" spans="1:14" x14ac:dyDescent="0.25">
      <c r="A5321" s="39"/>
      <c r="B5321" s="40"/>
      <c r="D5321" s="26"/>
      <c r="E5321" s="27"/>
      <c r="H5321" s="41"/>
      <c r="I5321" s="29"/>
      <c r="M5321" s="37"/>
      <c r="N5321" s="43"/>
    </row>
    <row r="5322" spans="1:14" x14ac:dyDescent="0.25">
      <c r="A5322" s="39"/>
      <c r="B5322" s="40"/>
      <c r="D5322" s="26"/>
      <c r="E5322" s="27"/>
      <c r="H5322" s="41"/>
      <c r="I5322" s="29"/>
      <c r="M5322" s="37"/>
      <c r="N5322" s="43"/>
    </row>
    <row r="5323" spans="1:14" x14ac:dyDescent="0.25">
      <c r="A5323" s="39"/>
      <c r="B5323" s="40"/>
      <c r="D5323" s="26"/>
      <c r="E5323" s="27"/>
      <c r="H5323" s="41"/>
      <c r="I5323" s="29"/>
      <c r="M5323" s="37"/>
      <c r="N5323" s="43"/>
    </row>
    <row r="5324" spans="1:14" x14ac:dyDescent="0.25">
      <c r="A5324" s="39"/>
      <c r="B5324" s="40"/>
      <c r="D5324" s="26"/>
      <c r="E5324" s="27"/>
      <c r="H5324" s="41"/>
      <c r="I5324" s="29"/>
      <c r="M5324" s="37"/>
      <c r="N5324" s="43"/>
    </row>
    <row r="5325" spans="1:14" x14ac:dyDescent="0.25">
      <c r="A5325" s="39"/>
      <c r="B5325" s="40"/>
      <c r="D5325" s="26"/>
      <c r="E5325" s="27"/>
      <c r="H5325" s="41"/>
      <c r="I5325" s="29"/>
      <c r="M5325" s="37"/>
      <c r="N5325" s="43"/>
    </row>
    <row r="5326" spans="1:14" x14ac:dyDescent="0.25">
      <c r="A5326" s="39"/>
      <c r="B5326" s="40"/>
      <c r="D5326" s="26"/>
      <c r="E5326" s="27"/>
      <c r="H5326" s="41"/>
      <c r="I5326" s="29"/>
      <c r="M5326" s="37"/>
      <c r="N5326" s="43"/>
    </row>
    <row r="5327" spans="1:14" x14ac:dyDescent="0.25">
      <c r="A5327" s="39"/>
      <c r="B5327" s="40"/>
      <c r="D5327" s="26"/>
      <c r="E5327" s="27"/>
      <c r="H5327" s="41"/>
      <c r="I5327" s="29"/>
      <c r="M5327" s="37"/>
      <c r="N5327" s="43"/>
    </row>
    <row r="5328" spans="1:14" x14ac:dyDescent="0.25">
      <c r="A5328" s="39"/>
      <c r="B5328" s="40"/>
      <c r="D5328" s="26"/>
      <c r="E5328" s="27"/>
      <c r="H5328" s="41"/>
      <c r="I5328" s="29"/>
      <c r="M5328" s="37"/>
      <c r="N5328" s="43"/>
    </row>
    <row r="5329" spans="1:14" x14ac:dyDescent="0.25">
      <c r="A5329" s="39"/>
      <c r="B5329" s="40"/>
      <c r="D5329" s="26"/>
      <c r="E5329" s="27"/>
      <c r="H5329" s="41"/>
      <c r="I5329" s="29"/>
      <c r="M5329" s="37"/>
      <c r="N5329" s="43"/>
    </row>
    <row r="5330" spans="1:14" x14ac:dyDescent="0.25">
      <c r="A5330" s="39"/>
      <c r="B5330" s="40"/>
      <c r="D5330" s="26"/>
      <c r="E5330" s="27"/>
      <c r="H5330" s="41"/>
      <c r="I5330" s="29"/>
      <c r="M5330" s="37"/>
      <c r="N5330" s="43"/>
    </row>
    <row r="5331" spans="1:14" x14ac:dyDescent="0.25">
      <c r="A5331" s="39"/>
      <c r="B5331" s="40"/>
      <c r="D5331" s="26"/>
      <c r="E5331" s="27"/>
      <c r="H5331" s="41"/>
      <c r="I5331" s="29"/>
      <c r="M5331" s="37"/>
      <c r="N5331" s="43"/>
    </row>
    <row r="5332" spans="1:14" x14ac:dyDescent="0.25">
      <c r="A5332" s="39"/>
      <c r="B5332" s="40"/>
      <c r="D5332" s="26"/>
      <c r="E5332" s="27"/>
      <c r="H5332" s="41"/>
      <c r="I5332" s="29"/>
      <c r="M5332" s="37"/>
      <c r="N5332" s="43"/>
    </row>
    <row r="5333" spans="1:14" x14ac:dyDescent="0.25">
      <c r="A5333" s="39"/>
      <c r="B5333" s="40"/>
      <c r="D5333" s="26"/>
      <c r="E5333" s="27"/>
      <c r="H5333" s="41"/>
      <c r="I5333" s="29"/>
      <c r="M5333" s="37"/>
      <c r="N5333" s="43"/>
    </row>
    <row r="5334" spans="1:14" x14ac:dyDescent="0.25">
      <c r="A5334" s="39"/>
      <c r="B5334" s="40"/>
      <c r="D5334" s="26"/>
      <c r="E5334" s="27"/>
      <c r="H5334" s="41"/>
      <c r="I5334" s="29"/>
      <c r="M5334" s="37"/>
      <c r="N5334" s="43"/>
    </row>
    <row r="5335" spans="1:14" x14ac:dyDescent="0.25">
      <c r="A5335" s="39"/>
      <c r="B5335" s="40"/>
      <c r="D5335" s="26"/>
      <c r="E5335" s="27"/>
      <c r="H5335" s="41"/>
      <c r="I5335" s="29"/>
      <c r="M5335" s="37"/>
      <c r="N5335" s="43"/>
    </row>
    <row r="5336" spans="1:14" x14ac:dyDescent="0.25">
      <c r="A5336" s="39"/>
      <c r="B5336" s="40"/>
      <c r="D5336" s="26"/>
      <c r="E5336" s="27"/>
      <c r="H5336" s="41"/>
      <c r="I5336" s="29"/>
      <c r="M5336" s="37"/>
      <c r="N5336" s="43"/>
    </row>
    <row r="5337" spans="1:14" x14ac:dyDescent="0.25">
      <c r="A5337" s="39"/>
      <c r="B5337" s="40"/>
      <c r="D5337" s="26"/>
      <c r="E5337" s="27"/>
      <c r="H5337" s="41"/>
      <c r="I5337" s="29"/>
      <c r="M5337" s="37"/>
      <c r="N5337" s="43"/>
    </row>
    <row r="5338" spans="1:14" x14ac:dyDescent="0.25">
      <c r="A5338" s="39"/>
      <c r="B5338" s="40"/>
      <c r="D5338" s="26"/>
      <c r="E5338" s="27"/>
      <c r="H5338" s="41"/>
      <c r="I5338" s="29"/>
      <c r="M5338" s="37"/>
      <c r="N5338" s="43"/>
    </row>
    <row r="5339" spans="1:14" x14ac:dyDescent="0.25">
      <c r="A5339" s="39"/>
      <c r="B5339" s="40"/>
      <c r="D5339" s="26"/>
      <c r="E5339" s="27"/>
      <c r="H5339" s="41"/>
      <c r="I5339" s="29"/>
      <c r="M5339" s="37"/>
      <c r="N5339" s="43"/>
    </row>
    <row r="5340" spans="1:14" x14ac:dyDescent="0.25">
      <c r="A5340" s="39"/>
      <c r="B5340" s="40"/>
      <c r="D5340" s="26"/>
      <c r="E5340" s="27"/>
      <c r="H5340" s="41"/>
      <c r="I5340" s="29"/>
      <c r="M5340" s="37"/>
      <c r="N5340" s="43"/>
    </row>
    <row r="5341" spans="1:14" x14ac:dyDescent="0.25">
      <c r="A5341" s="39"/>
      <c r="B5341" s="40"/>
      <c r="D5341" s="26"/>
      <c r="E5341" s="27"/>
      <c r="H5341" s="41"/>
      <c r="I5341" s="29"/>
      <c r="M5341" s="37"/>
      <c r="N5341" s="43"/>
    </row>
    <row r="5342" spans="1:14" x14ac:dyDescent="0.25">
      <c r="A5342" s="39"/>
      <c r="B5342" s="40"/>
      <c r="D5342" s="26"/>
      <c r="E5342" s="27"/>
      <c r="H5342" s="41"/>
      <c r="I5342" s="29"/>
      <c r="M5342" s="37"/>
      <c r="N5342" s="43"/>
    </row>
    <row r="5343" spans="1:14" x14ac:dyDescent="0.25">
      <c r="A5343" s="39"/>
      <c r="B5343" s="40"/>
      <c r="D5343" s="26"/>
      <c r="E5343" s="27"/>
      <c r="H5343" s="41"/>
      <c r="I5343" s="29"/>
      <c r="M5343" s="37"/>
      <c r="N5343" s="43"/>
    </row>
    <row r="5344" spans="1:14" x14ac:dyDescent="0.25">
      <c r="A5344" s="39"/>
      <c r="B5344" s="40"/>
      <c r="D5344" s="26"/>
      <c r="E5344" s="27"/>
      <c r="H5344" s="41"/>
      <c r="I5344" s="29"/>
      <c r="M5344" s="37"/>
      <c r="N5344" s="43"/>
    </row>
    <row r="5345" spans="1:14" x14ac:dyDescent="0.25">
      <c r="A5345" s="39"/>
      <c r="B5345" s="40"/>
      <c r="D5345" s="26"/>
      <c r="E5345" s="27"/>
      <c r="H5345" s="41"/>
      <c r="I5345" s="29"/>
      <c r="M5345" s="37"/>
      <c r="N5345" s="43"/>
    </row>
    <row r="5346" spans="1:14" x14ac:dyDescent="0.25">
      <c r="A5346" s="39"/>
      <c r="B5346" s="40"/>
      <c r="D5346" s="26"/>
      <c r="E5346" s="27"/>
      <c r="H5346" s="41"/>
      <c r="I5346" s="29"/>
      <c r="M5346" s="37"/>
      <c r="N5346" s="43"/>
    </row>
    <row r="5347" spans="1:14" x14ac:dyDescent="0.25">
      <c r="A5347" s="39"/>
      <c r="B5347" s="40"/>
      <c r="D5347" s="26"/>
      <c r="E5347" s="27"/>
      <c r="H5347" s="41"/>
      <c r="I5347" s="29"/>
      <c r="M5347" s="37"/>
      <c r="N5347" s="43"/>
    </row>
    <row r="5348" spans="1:14" x14ac:dyDescent="0.25">
      <c r="A5348" s="39"/>
      <c r="B5348" s="40"/>
      <c r="D5348" s="26"/>
      <c r="E5348" s="27"/>
      <c r="H5348" s="41"/>
      <c r="I5348" s="29"/>
      <c r="M5348" s="37"/>
      <c r="N5348" s="43"/>
    </row>
    <row r="5349" spans="1:14" x14ac:dyDescent="0.25">
      <c r="A5349" s="39"/>
      <c r="B5349" s="40"/>
      <c r="D5349" s="26"/>
      <c r="E5349" s="27"/>
      <c r="H5349" s="41"/>
      <c r="I5349" s="29"/>
      <c r="M5349" s="37"/>
      <c r="N5349" s="43"/>
    </row>
    <row r="5350" spans="1:14" x14ac:dyDescent="0.25">
      <c r="A5350" s="39"/>
      <c r="B5350" s="40"/>
      <c r="D5350" s="26"/>
      <c r="E5350" s="27"/>
      <c r="H5350" s="41"/>
      <c r="I5350" s="29"/>
      <c r="M5350" s="37"/>
      <c r="N5350" s="43"/>
    </row>
    <row r="5351" spans="1:14" x14ac:dyDescent="0.25">
      <c r="A5351" s="39"/>
      <c r="B5351" s="40"/>
      <c r="D5351" s="26"/>
      <c r="E5351" s="27"/>
      <c r="H5351" s="41"/>
      <c r="I5351" s="29"/>
      <c r="M5351" s="37"/>
      <c r="N5351" s="43"/>
    </row>
    <row r="5352" spans="1:14" x14ac:dyDescent="0.25">
      <c r="A5352" s="39"/>
      <c r="B5352" s="40"/>
      <c r="D5352" s="26"/>
      <c r="E5352" s="27"/>
      <c r="H5352" s="41"/>
      <c r="I5352" s="29"/>
      <c r="M5352" s="37"/>
      <c r="N5352" s="43"/>
    </row>
    <row r="5353" spans="1:14" x14ac:dyDescent="0.25">
      <c r="A5353" s="39"/>
      <c r="B5353" s="40"/>
      <c r="D5353" s="26"/>
      <c r="E5353" s="27"/>
      <c r="H5353" s="41"/>
      <c r="I5353" s="29"/>
      <c r="M5353" s="37"/>
      <c r="N5353" s="43"/>
    </row>
    <row r="5354" spans="1:14" x14ac:dyDescent="0.25">
      <c r="A5354" s="39"/>
      <c r="B5354" s="40"/>
      <c r="D5354" s="26"/>
      <c r="E5354" s="27"/>
      <c r="H5354" s="41"/>
      <c r="I5354" s="29"/>
      <c r="M5354" s="37"/>
      <c r="N5354" s="43"/>
    </row>
    <row r="5355" spans="1:14" x14ac:dyDescent="0.25">
      <c r="A5355" s="39"/>
      <c r="B5355" s="40"/>
      <c r="D5355" s="26"/>
      <c r="E5355" s="27"/>
      <c r="H5355" s="41"/>
      <c r="I5355" s="29"/>
      <c r="M5355" s="37"/>
      <c r="N5355" s="43"/>
    </row>
    <row r="5356" spans="1:14" x14ac:dyDescent="0.25">
      <c r="A5356" s="39"/>
      <c r="B5356" s="40"/>
      <c r="D5356" s="26"/>
      <c r="E5356" s="27"/>
      <c r="H5356" s="41"/>
      <c r="I5356" s="29"/>
      <c r="M5356" s="37"/>
      <c r="N5356" s="43"/>
    </row>
    <row r="5357" spans="1:14" x14ac:dyDescent="0.25">
      <c r="A5357" s="39"/>
      <c r="B5357" s="40"/>
      <c r="D5357" s="26"/>
      <c r="E5357" s="27"/>
      <c r="H5357" s="41"/>
      <c r="I5357" s="29"/>
      <c r="M5357" s="37"/>
      <c r="N5357" s="43"/>
    </row>
    <row r="5358" spans="1:14" x14ac:dyDescent="0.25">
      <c r="A5358" s="39"/>
      <c r="B5358" s="40"/>
      <c r="D5358" s="26"/>
      <c r="E5358" s="27"/>
      <c r="H5358" s="41"/>
      <c r="I5358" s="29"/>
      <c r="M5358" s="37"/>
      <c r="N5358" s="43"/>
    </row>
    <row r="5359" spans="1:14" x14ac:dyDescent="0.25">
      <c r="A5359" s="39"/>
      <c r="B5359" s="40"/>
      <c r="D5359" s="26"/>
      <c r="E5359" s="27"/>
      <c r="H5359" s="41"/>
      <c r="I5359" s="29"/>
      <c r="M5359" s="37"/>
      <c r="N5359" s="43"/>
    </row>
    <row r="5360" spans="1:14" x14ac:dyDescent="0.25">
      <c r="A5360" s="39"/>
      <c r="B5360" s="40"/>
      <c r="D5360" s="26"/>
      <c r="E5360" s="27"/>
      <c r="H5360" s="41"/>
      <c r="I5360" s="29"/>
      <c r="M5360" s="37"/>
      <c r="N5360" s="43"/>
    </row>
    <row r="5361" spans="1:14" x14ac:dyDescent="0.25">
      <c r="A5361" s="39"/>
      <c r="B5361" s="40"/>
      <c r="D5361" s="26"/>
      <c r="E5361" s="27"/>
      <c r="H5361" s="41"/>
      <c r="I5361" s="29"/>
      <c r="M5361" s="37"/>
      <c r="N5361" s="43"/>
    </row>
    <row r="5362" spans="1:14" x14ac:dyDescent="0.25">
      <c r="A5362" s="39"/>
      <c r="B5362" s="40"/>
      <c r="D5362" s="26"/>
      <c r="E5362" s="27"/>
      <c r="H5362" s="41"/>
      <c r="I5362" s="29"/>
      <c r="M5362" s="37"/>
      <c r="N5362" s="43"/>
    </row>
    <row r="5363" spans="1:14" x14ac:dyDescent="0.25">
      <c r="A5363" s="39"/>
      <c r="B5363" s="40"/>
      <c r="D5363" s="26"/>
      <c r="E5363" s="27"/>
      <c r="H5363" s="41"/>
      <c r="I5363" s="29"/>
      <c r="M5363" s="37"/>
      <c r="N5363" s="43"/>
    </row>
    <row r="5364" spans="1:14" x14ac:dyDescent="0.25">
      <c r="A5364" s="39"/>
      <c r="B5364" s="40"/>
      <c r="D5364" s="26"/>
      <c r="E5364" s="27"/>
      <c r="H5364" s="41"/>
      <c r="I5364" s="29"/>
      <c r="M5364" s="37"/>
      <c r="N5364" s="43"/>
    </row>
    <row r="5365" spans="1:14" x14ac:dyDescent="0.25">
      <c r="A5365" s="39"/>
      <c r="B5365" s="40"/>
      <c r="D5365" s="26"/>
      <c r="E5365" s="27"/>
      <c r="H5365" s="41"/>
      <c r="I5365" s="29"/>
      <c r="M5365" s="37"/>
      <c r="N5365" s="43"/>
    </row>
    <row r="5366" spans="1:14" x14ac:dyDescent="0.25">
      <c r="A5366" s="39"/>
      <c r="B5366" s="40"/>
      <c r="D5366" s="26"/>
      <c r="E5366" s="27"/>
      <c r="H5366" s="41"/>
      <c r="I5366" s="29"/>
      <c r="M5366" s="37"/>
      <c r="N5366" s="43"/>
    </row>
    <row r="5367" spans="1:14" x14ac:dyDescent="0.25">
      <c r="A5367" s="39"/>
      <c r="B5367" s="40"/>
      <c r="D5367" s="26"/>
      <c r="E5367" s="27"/>
      <c r="H5367" s="41"/>
      <c r="I5367" s="29"/>
      <c r="M5367" s="37"/>
      <c r="N5367" s="43"/>
    </row>
    <row r="5368" spans="1:14" x14ac:dyDescent="0.25">
      <c r="A5368" s="39"/>
      <c r="B5368" s="40"/>
      <c r="D5368" s="26"/>
      <c r="E5368" s="27"/>
      <c r="H5368" s="41"/>
      <c r="I5368" s="29"/>
      <c r="M5368" s="37"/>
      <c r="N5368" s="43"/>
    </row>
    <row r="5369" spans="1:14" x14ac:dyDescent="0.25">
      <c r="A5369" s="39"/>
      <c r="B5369" s="40"/>
      <c r="D5369" s="26"/>
      <c r="E5369" s="27"/>
      <c r="H5369" s="41"/>
      <c r="I5369" s="29"/>
      <c r="M5369" s="37"/>
      <c r="N5369" s="43"/>
    </row>
    <row r="5370" spans="1:14" x14ac:dyDescent="0.25">
      <c r="A5370" s="39"/>
      <c r="B5370" s="40"/>
      <c r="D5370" s="26"/>
      <c r="E5370" s="27"/>
      <c r="H5370" s="41"/>
      <c r="I5370" s="29"/>
      <c r="M5370" s="37"/>
      <c r="N5370" s="43"/>
    </row>
    <row r="5371" spans="1:14" x14ac:dyDescent="0.25">
      <c r="A5371" s="39"/>
      <c r="B5371" s="40"/>
      <c r="D5371" s="26"/>
      <c r="E5371" s="27"/>
      <c r="H5371" s="41"/>
      <c r="I5371" s="29"/>
      <c r="M5371" s="37"/>
      <c r="N5371" s="43"/>
    </row>
    <row r="5372" spans="1:14" x14ac:dyDescent="0.25">
      <c r="A5372" s="39"/>
      <c r="B5372" s="40"/>
      <c r="D5372" s="26"/>
      <c r="E5372" s="27"/>
      <c r="H5372" s="41"/>
      <c r="I5372" s="29"/>
      <c r="M5372" s="37"/>
      <c r="N5372" s="43"/>
    </row>
    <row r="5373" spans="1:14" x14ac:dyDescent="0.25">
      <c r="A5373" s="39"/>
      <c r="B5373" s="40"/>
      <c r="D5373" s="26"/>
      <c r="E5373" s="27"/>
      <c r="H5373" s="41"/>
      <c r="I5373" s="29"/>
      <c r="M5373" s="37"/>
      <c r="N5373" s="43"/>
    </row>
    <row r="5374" spans="1:14" x14ac:dyDescent="0.25">
      <c r="A5374" s="39"/>
      <c r="B5374" s="40"/>
      <c r="D5374" s="26"/>
      <c r="E5374" s="27"/>
      <c r="H5374" s="41"/>
      <c r="I5374" s="29"/>
      <c r="M5374" s="37"/>
      <c r="N5374" s="43"/>
    </row>
    <row r="5375" spans="1:14" x14ac:dyDescent="0.25">
      <c r="A5375" s="39"/>
      <c r="B5375" s="40"/>
      <c r="D5375" s="26"/>
      <c r="E5375" s="27"/>
      <c r="H5375" s="41"/>
      <c r="I5375" s="29"/>
      <c r="M5375" s="37"/>
      <c r="N5375" s="43"/>
    </row>
    <row r="5376" spans="1:14" x14ac:dyDescent="0.25">
      <c r="A5376" s="39"/>
      <c r="B5376" s="40"/>
      <c r="D5376" s="26"/>
      <c r="E5376" s="27"/>
      <c r="H5376" s="41"/>
      <c r="I5376" s="29"/>
      <c r="M5376" s="37"/>
      <c r="N5376" s="43"/>
    </row>
    <row r="5377" spans="1:14" x14ac:dyDescent="0.25">
      <c r="A5377" s="39"/>
      <c r="B5377" s="40"/>
      <c r="D5377" s="26"/>
      <c r="E5377" s="27"/>
      <c r="H5377" s="41"/>
      <c r="I5377" s="29"/>
      <c r="M5377" s="37"/>
      <c r="N5377" s="43"/>
    </row>
    <row r="5378" spans="1:14" x14ac:dyDescent="0.25">
      <c r="A5378" s="39"/>
      <c r="B5378" s="40"/>
      <c r="D5378" s="26"/>
      <c r="E5378" s="27"/>
      <c r="H5378" s="41"/>
      <c r="I5378" s="29"/>
      <c r="M5378" s="37"/>
      <c r="N5378" s="43"/>
    </row>
    <row r="5379" spans="1:14" x14ac:dyDescent="0.25">
      <c r="A5379" s="39"/>
      <c r="B5379" s="40"/>
      <c r="D5379" s="26"/>
      <c r="E5379" s="27"/>
      <c r="H5379" s="41"/>
      <c r="I5379" s="29"/>
      <c r="M5379" s="37"/>
      <c r="N5379" s="43"/>
    </row>
    <row r="5380" spans="1:14" x14ac:dyDescent="0.25">
      <c r="A5380" s="39"/>
      <c r="B5380" s="40"/>
      <c r="D5380" s="26"/>
      <c r="E5380" s="27"/>
      <c r="H5380" s="41"/>
      <c r="I5380" s="29"/>
      <c r="M5380" s="37"/>
      <c r="N5380" s="43"/>
    </row>
    <row r="5381" spans="1:14" x14ac:dyDescent="0.25">
      <c r="A5381" s="39"/>
      <c r="B5381" s="40"/>
      <c r="D5381" s="26"/>
      <c r="E5381" s="27"/>
      <c r="H5381" s="41"/>
      <c r="I5381" s="29"/>
      <c r="M5381" s="37"/>
      <c r="N5381" s="43"/>
    </row>
    <row r="5382" spans="1:14" x14ac:dyDescent="0.25">
      <c r="A5382" s="39"/>
      <c r="B5382" s="40"/>
      <c r="D5382" s="26"/>
      <c r="E5382" s="27"/>
      <c r="H5382" s="41"/>
      <c r="I5382" s="29"/>
      <c r="M5382" s="37"/>
      <c r="N5382" s="43"/>
    </row>
    <row r="5383" spans="1:14" x14ac:dyDescent="0.25">
      <c r="A5383" s="39"/>
      <c r="B5383" s="40"/>
      <c r="D5383" s="26"/>
      <c r="E5383" s="27"/>
      <c r="H5383" s="41"/>
      <c r="I5383" s="29"/>
      <c r="M5383" s="37"/>
      <c r="N5383" s="43"/>
    </row>
    <row r="5384" spans="1:14" x14ac:dyDescent="0.25">
      <c r="A5384" s="39"/>
      <c r="B5384" s="40"/>
      <c r="D5384" s="26"/>
      <c r="E5384" s="27"/>
      <c r="H5384" s="41"/>
      <c r="I5384" s="29"/>
      <c r="M5384" s="37"/>
      <c r="N5384" s="43"/>
    </row>
    <row r="5385" spans="1:14" x14ac:dyDescent="0.25">
      <c r="A5385" s="39"/>
      <c r="B5385" s="40"/>
      <c r="D5385" s="26"/>
      <c r="E5385" s="27"/>
      <c r="H5385" s="41"/>
      <c r="I5385" s="29"/>
      <c r="M5385" s="37"/>
      <c r="N5385" s="43"/>
    </row>
    <row r="5386" spans="1:14" x14ac:dyDescent="0.25">
      <c r="A5386" s="39"/>
      <c r="B5386" s="40"/>
      <c r="D5386" s="26"/>
      <c r="E5386" s="27"/>
      <c r="H5386" s="41"/>
      <c r="I5386" s="29"/>
      <c r="M5386" s="37"/>
      <c r="N5386" s="43"/>
    </row>
    <row r="5387" spans="1:14" x14ac:dyDescent="0.25">
      <c r="A5387" s="39"/>
      <c r="B5387" s="40"/>
      <c r="D5387" s="26"/>
      <c r="E5387" s="27"/>
      <c r="H5387" s="41"/>
      <c r="I5387" s="29"/>
      <c r="M5387" s="37"/>
      <c r="N5387" s="43"/>
    </row>
    <row r="5388" spans="1:14" x14ac:dyDescent="0.25">
      <c r="A5388" s="39"/>
      <c r="B5388" s="40"/>
      <c r="D5388" s="26"/>
      <c r="E5388" s="27"/>
      <c r="H5388" s="41"/>
      <c r="I5388" s="29"/>
      <c r="M5388" s="37"/>
      <c r="N5388" s="43"/>
    </row>
    <row r="5389" spans="1:14" x14ac:dyDescent="0.25">
      <c r="A5389" s="39"/>
      <c r="B5389" s="40"/>
      <c r="D5389" s="26"/>
      <c r="E5389" s="27"/>
      <c r="H5389" s="41"/>
      <c r="I5389" s="29"/>
      <c r="M5389" s="37"/>
      <c r="N5389" s="43"/>
    </row>
    <row r="5390" spans="1:14" x14ac:dyDescent="0.25">
      <c r="A5390" s="39"/>
      <c r="B5390" s="40"/>
      <c r="D5390" s="26"/>
      <c r="E5390" s="27"/>
      <c r="H5390" s="41"/>
      <c r="I5390" s="29"/>
      <c r="M5390" s="37"/>
      <c r="N5390" s="43"/>
    </row>
    <row r="5391" spans="1:14" x14ac:dyDescent="0.25">
      <c r="A5391" s="39"/>
      <c r="B5391" s="40"/>
      <c r="D5391" s="26"/>
      <c r="E5391" s="27"/>
      <c r="H5391" s="41"/>
      <c r="I5391" s="29"/>
      <c r="M5391" s="37"/>
      <c r="N5391" s="43"/>
    </row>
    <row r="5392" spans="1:14" x14ac:dyDescent="0.25">
      <c r="A5392" s="39"/>
      <c r="B5392" s="40"/>
      <c r="D5392" s="26"/>
      <c r="E5392" s="27"/>
      <c r="H5392" s="41"/>
      <c r="I5392" s="29"/>
      <c r="M5392" s="37"/>
      <c r="N5392" s="43"/>
    </row>
    <row r="5393" spans="1:14" x14ac:dyDescent="0.25">
      <c r="A5393" s="39"/>
      <c r="B5393" s="40"/>
      <c r="D5393" s="26"/>
      <c r="E5393" s="27"/>
      <c r="H5393" s="41"/>
      <c r="I5393" s="29"/>
      <c r="M5393" s="37"/>
      <c r="N5393" s="43"/>
    </row>
    <row r="5394" spans="1:14" x14ac:dyDescent="0.25">
      <c r="A5394" s="39"/>
      <c r="B5394" s="40"/>
      <c r="D5394" s="26"/>
      <c r="E5394" s="27"/>
      <c r="H5394" s="41"/>
      <c r="I5394" s="29"/>
      <c r="M5394" s="37"/>
      <c r="N5394" s="43"/>
    </row>
    <row r="5395" spans="1:14" x14ac:dyDescent="0.25">
      <c r="A5395" s="39"/>
      <c r="B5395" s="40"/>
      <c r="D5395" s="26"/>
      <c r="E5395" s="27"/>
      <c r="H5395" s="41"/>
      <c r="I5395" s="29"/>
      <c r="M5395" s="37"/>
      <c r="N5395" s="43"/>
    </row>
    <row r="5396" spans="1:14" x14ac:dyDescent="0.25">
      <c r="A5396" s="39"/>
      <c r="B5396" s="40"/>
      <c r="D5396" s="26"/>
      <c r="E5396" s="27"/>
      <c r="H5396" s="41"/>
      <c r="I5396" s="29"/>
      <c r="M5396" s="37"/>
      <c r="N5396" s="43"/>
    </row>
    <row r="5397" spans="1:14" x14ac:dyDescent="0.25">
      <c r="A5397" s="39"/>
      <c r="B5397" s="40"/>
      <c r="D5397" s="26"/>
      <c r="E5397" s="27"/>
      <c r="H5397" s="41"/>
      <c r="I5397" s="29"/>
      <c r="M5397" s="37"/>
      <c r="N5397" s="43"/>
    </row>
    <row r="5398" spans="1:14" x14ac:dyDescent="0.25">
      <c r="A5398" s="39"/>
      <c r="B5398" s="40"/>
      <c r="D5398" s="26"/>
      <c r="E5398" s="27"/>
      <c r="H5398" s="41"/>
      <c r="I5398" s="29"/>
      <c r="M5398" s="37"/>
      <c r="N5398" s="43"/>
    </row>
    <row r="5399" spans="1:14" x14ac:dyDescent="0.25">
      <c r="A5399" s="39"/>
      <c r="B5399" s="40"/>
      <c r="D5399" s="26"/>
      <c r="E5399" s="27"/>
      <c r="H5399" s="41"/>
      <c r="I5399" s="29"/>
      <c r="M5399" s="37"/>
      <c r="N5399" s="43"/>
    </row>
    <row r="5400" spans="1:14" x14ac:dyDescent="0.25">
      <c r="A5400" s="39"/>
      <c r="B5400" s="40"/>
      <c r="D5400" s="26"/>
      <c r="E5400" s="27"/>
      <c r="H5400" s="41"/>
      <c r="I5400" s="29"/>
      <c r="M5400" s="37"/>
      <c r="N5400" s="43"/>
    </row>
    <row r="5401" spans="1:14" x14ac:dyDescent="0.25">
      <c r="A5401" s="39"/>
      <c r="B5401" s="40"/>
      <c r="D5401" s="26"/>
      <c r="E5401" s="27"/>
      <c r="H5401" s="41"/>
      <c r="I5401" s="29"/>
      <c r="M5401" s="37"/>
      <c r="N5401" s="43"/>
    </row>
    <row r="5402" spans="1:14" x14ac:dyDescent="0.25">
      <c r="A5402" s="39"/>
      <c r="B5402" s="40"/>
      <c r="D5402" s="26"/>
      <c r="E5402" s="27"/>
      <c r="H5402" s="41"/>
      <c r="I5402" s="29"/>
      <c r="M5402" s="37"/>
      <c r="N5402" s="43"/>
    </row>
    <row r="5403" spans="1:14" x14ac:dyDescent="0.25">
      <c r="A5403" s="39"/>
      <c r="B5403" s="40"/>
      <c r="D5403" s="26"/>
      <c r="E5403" s="27"/>
      <c r="H5403" s="41"/>
      <c r="I5403" s="29"/>
      <c r="M5403" s="37"/>
      <c r="N5403" s="43"/>
    </row>
    <row r="5404" spans="1:14" x14ac:dyDescent="0.25">
      <c r="A5404" s="39"/>
      <c r="B5404" s="40"/>
      <c r="D5404" s="26"/>
      <c r="E5404" s="27"/>
      <c r="H5404" s="41"/>
      <c r="I5404" s="29"/>
      <c r="M5404" s="37"/>
      <c r="N5404" s="43"/>
    </row>
    <row r="5405" spans="1:14" x14ac:dyDescent="0.25">
      <c r="A5405" s="39"/>
      <c r="B5405" s="40"/>
      <c r="D5405" s="26"/>
      <c r="E5405" s="27"/>
      <c r="H5405" s="41"/>
      <c r="I5405" s="29"/>
      <c r="M5405" s="37"/>
      <c r="N5405" s="43"/>
    </row>
    <row r="5406" spans="1:14" x14ac:dyDescent="0.25">
      <c r="A5406" s="39"/>
      <c r="B5406" s="40"/>
      <c r="D5406" s="26"/>
      <c r="E5406" s="27"/>
      <c r="H5406" s="41"/>
      <c r="I5406" s="29"/>
      <c r="M5406" s="37"/>
      <c r="N5406" s="43"/>
    </row>
    <row r="5407" spans="1:14" x14ac:dyDescent="0.25">
      <c r="A5407" s="39"/>
      <c r="B5407" s="40"/>
      <c r="D5407" s="26"/>
      <c r="E5407" s="27"/>
      <c r="H5407" s="41"/>
      <c r="I5407" s="29"/>
      <c r="M5407" s="37"/>
      <c r="N5407" s="43"/>
    </row>
    <row r="5408" spans="1:14" x14ac:dyDescent="0.25">
      <c r="A5408" s="39"/>
      <c r="B5408" s="40"/>
      <c r="D5408" s="26"/>
      <c r="E5408" s="27"/>
      <c r="H5408" s="41"/>
      <c r="I5408" s="29"/>
      <c r="M5408" s="37"/>
      <c r="N5408" s="43"/>
    </row>
    <row r="5409" spans="1:14" x14ac:dyDescent="0.25">
      <c r="A5409" s="39"/>
      <c r="B5409" s="40"/>
      <c r="D5409" s="26"/>
      <c r="E5409" s="27"/>
      <c r="H5409" s="41"/>
      <c r="I5409" s="29"/>
      <c r="M5409" s="37"/>
      <c r="N5409" s="43"/>
    </row>
    <row r="5410" spans="1:14" x14ac:dyDescent="0.25">
      <c r="A5410" s="39"/>
      <c r="B5410" s="40"/>
      <c r="D5410" s="26"/>
      <c r="E5410" s="27"/>
      <c r="H5410" s="41"/>
      <c r="I5410" s="29"/>
      <c r="M5410" s="37"/>
      <c r="N5410" s="43"/>
    </row>
    <row r="5411" spans="1:14" x14ac:dyDescent="0.25">
      <c r="A5411" s="39"/>
      <c r="B5411" s="40"/>
      <c r="D5411" s="26"/>
      <c r="E5411" s="27"/>
      <c r="H5411" s="41"/>
      <c r="I5411" s="29"/>
      <c r="M5411" s="37"/>
      <c r="N5411" s="43"/>
    </row>
    <row r="5412" spans="1:14" x14ac:dyDescent="0.25">
      <c r="A5412" s="39"/>
      <c r="B5412" s="40"/>
      <c r="D5412" s="26"/>
      <c r="E5412" s="27"/>
      <c r="H5412" s="41"/>
      <c r="I5412" s="29"/>
      <c r="M5412" s="37"/>
      <c r="N5412" s="43"/>
    </row>
    <row r="5413" spans="1:14" x14ac:dyDescent="0.25">
      <c r="A5413" s="39"/>
      <c r="B5413" s="40"/>
      <c r="D5413" s="26"/>
      <c r="E5413" s="27"/>
      <c r="H5413" s="41"/>
      <c r="I5413" s="29"/>
      <c r="M5413" s="37"/>
      <c r="N5413" s="43"/>
    </row>
    <row r="5414" spans="1:14" x14ac:dyDescent="0.25">
      <c r="A5414" s="39"/>
      <c r="B5414" s="40"/>
      <c r="D5414" s="26"/>
      <c r="E5414" s="27"/>
      <c r="H5414" s="41"/>
      <c r="I5414" s="29"/>
      <c r="M5414" s="37"/>
      <c r="N5414" s="43"/>
    </row>
    <row r="5415" spans="1:14" x14ac:dyDescent="0.25">
      <c r="A5415" s="39"/>
      <c r="B5415" s="40"/>
      <c r="D5415" s="26"/>
      <c r="E5415" s="27"/>
      <c r="H5415" s="41"/>
      <c r="I5415" s="29"/>
      <c r="M5415" s="37"/>
      <c r="N5415" s="43"/>
    </row>
    <row r="5416" spans="1:14" x14ac:dyDescent="0.25">
      <c r="A5416" s="39"/>
      <c r="B5416" s="40"/>
      <c r="D5416" s="26"/>
      <c r="E5416" s="27"/>
      <c r="H5416" s="41"/>
      <c r="I5416" s="29"/>
      <c r="M5416" s="37"/>
      <c r="N5416" s="43"/>
    </row>
    <row r="5417" spans="1:14" x14ac:dyDescent="0.25">
      <c r="A5417" s="39"/>
      <c r="B5417" s="40"/>
      <c r="D5417" s="26"/>
      <c r="E5417" s="27"/>
      <c r="H5417" s="41"/>
      <c r="I5417" s="29"/>
      <c r="M5417" s="37"/>
      <c r="N5417" s="43"/>
    </row>
    <row r="5418" spans="1:14" x14ac:dyDescent="0.25">
      <c r="A5418" s="39"/>
      <c r="B5418" s="40"/>
      <c r="D5418" s="26"/>
      <c r="E5418" s="27"/>
      <c r="H5418" s="41"/>
      <c r="I5418" s="29"/>
      <c r="M5418" s="37"/>
      <c r="N5418" s="43"/>
    </row>
    <row r="5419" spans="1:14" x14ac:dyDescent="0.25">
      <c r="A5419" s="39"/>
      <c r="B5419" s="40"/>
      <c r="D5419" s="26"/>
      <c r="E5419" s="27"/>
      <c r="H5419" s="41"/>
      <c r="I5419" s="29"/>
      <c r="M5419" s="37"/>
      <c r="N5419" s="43"/>
    </row>
    <row r="5420" spans="1:14" x14ac:dyDescent="0.25">
      <c r="A5420" s="39"/>
      <c r="B5420" s="40"/>
      <c r="D5420" s="26"/>
      <c r="E5420" s="27"/>
      <c r="H5420" s="41"/>
      <c r="I5420" s="29"/>
      <c r="M5420" s="37"/>
      <c r="N5420" s="43"/>
    </row>
    <row r="5421" spans="1:14" x14ac:dyDescent="0.25">
      <c r="A5421" s="39"/>
      <c r="B5421" s="40"/>
      <c r="D5421" s="26"/>
      <c r="E5421" s="27"/>
      <c r="H5421" s="41"/>
      <c r="I5421" s="29"/>
      <c r="M5421" s="37"/>
      <c r="N5421" s="43"/>
    </row>
    <row r="5422" spans="1:14" x14ac:dyDescent="0.25">
      <c r="A5422" s="39"/>
      <c r="B5422" s="40"/>
      <c r="D5422" s="26"/>
      <c r="E5422" s="27"/>
      <c r="H5422" s="41"/>
      <c r="I5422" s="29"/>
      <c r="M5422" s="37"/>
      <c r="N5422" s="43"/>
    </row>
    <row r="5423" spans="1:14" x14ac:dyDescent="0.25">
      <c r="A5423" s="39"/>
      <c r="B5423" s="40"/>
      <c r="D5423" s="26"/>
      <c r="E5423" s="27"/>
      <c r="H5423" s="41"/>
      <c r="I5423" s="29"/>
      <c r="M5423" s="37"/>
      <c r="N5423" s="43"/>
    </row>
    <row r="5424" spans="1:14" x14ac:dyDescent="0.25">
      <c r="A5424" s="39"/>
      <c r="B5424" s="40"/>
      <c r="D5424" s="26"/>
      <c r="E5424" s="27"/>
      <c r="H5424" s="41"/>
      <c r="I5424" s="29"/>
      <c r="M5424" s="37"/>
      <c r="N5424" s="43"/>
    </row>
    <row r="5425" spans="1:14" x14ac:dyDescent="0.25">
      <c r="A5425" s="39"/>
      <c r="B5425" s="40"/>
      <c r="D5425" s="26"/>
      <c r="E5425" s="27"/>
      <c r="H5425" s="41"/>
      <c r="I5425" s="29"/>
      <c r="M5425" s="37"/>
      <c r="N5425" s="43"/>
    </row>
    <row r="5426" spans="1:14" x14ac:dyDescent="0.25">
      <c r="A5426" s="39"/>
      <c r="B5426" s="40"/>
      <c r="D5426" s="26"/>
      <c r="E5426" s="27"/>
      <c r="H5426" s="41"/>
      <c r="I5426" s="29"/>
      <c r="M5426" s="37"/>
      <c r="N5426" s="43"/>
    </row>
    <row r="5427" spans="1:14" x14ac:dyDescent="0.25">
      <c r="A5427" s="39"/>
      <c r="B5427" s="40"/>
      <c r="D5427" s="26"/>
      <c r="E5427" s="27"/>
      <c r="H5427" s="41"/>
      <c r="I5427" s="29"/>
      <c r="M5427" s="37"/>
      <c r="N5427" s="43"/>
    </row>
    <row r="5428" spans="1:14" x14ac:dyDescent="0.25">
      <c r="A5428" s="39"/>
      <c r="B5428" s="40"/>
      <c r="D5428" s="26"/>
      <c r="E5428" s="27"/>
      <c r="H5428" s="41"/>
      <c r="I5428" s="29"/>
      <c r="M5428" s="37"/>
      <c r="N5428" s="43"/>
    </row>
    <row r="5429" spans="1:14" x14ac:dyDescent="0.25">
      <c r="A5429" s="39"/>
      <c r="B5429" s="40"/>
      <c r="D5429" s="26"/>
      <c r="E5429" s="27"/>
      <c r="H5429" s="41"/>
      <c r="I5429" s="29"/>
      <c r="M5429" s="37"/>
      <c r="N5429" s="43"/>
    </row>
    <row r="5430" spans="1:14" x14ac:dyDescent="0.25">
      <c r="A5430" s="39"/>
      <c r="B5430" s="40"/>
      <c r="D5430" s="26"/>
      <c r="E5430" s="27"/>
      <c r="H5430" s="41"/>
      <c r="I5430" s="29"/>
      <c r="M5430" s="37"/>
      <c r="N5430" s="43"/>
    </row>
    <row r="5431" spans="1:14" x14ac:dyDescent="0.25">
      <c r="A5431" s="39"/>
      <c r="B5431" s="40"/>
      <c r="D5431" s="26"/>
      <c r="E5431" s="27"/>
      <c r="H5431" s="41"/>
      <c r="I5431" s="29"/>
      <c r="M5431" s="37"/>
      <c r="N5431" s="43"/>
    </row>
    <row r="5432" spans="1:14" x14ac:dyDescent="0.25">
      <c r="A5432" s="39"/>
      <c r="B5432" s="40"/>
      <c r="D5432" s="26"/>
      <c r="E5432" s="27"/>
      <c r="H5432" s="41"/>
      <c r="I5432" s="29"/>
      <c r="M5432" s="37"/>
      <c r="N5432" s="43"/>
    </row>
    <row r="5433" spans="1:14" x14ac:dyDescent="0.25">
      <c r="A5433" s="39"/>
      <c r="B5433" s="40"/>
      <c r="D5433" s="26"/>
      <c r="E5433" s="27"/>
      <c r="H5433" s="41"/>
      <c r="I5433" s="29"/>
      <c r="M5433" s="37"/>
      <c r="N5433" s="43"/>
    </row>
    <row r="5434" spans="1:14" x14ac:dyDescent="0.25">
      <c r="A5434" s="39"/>
      <c r="B5434" s="40"/>
      <c r="D5434" s="26"/>
      <c r="E5434" s="27"/>
      <c r="H5434" s="41"/>
      <c r="I5434" s="29"/>
      <c r="M5434" s="37"/>
      <c r="N5434" s="43"/>
    </row>
    <row r="5435" spans="1:14" x14ac:dyDescent="0.25">
      <c r="A5435" s="39"/>
      <c r="B5435" s="40"/>
      <c r="D5435" s="26"/>
      <c r="E5435" s="27"/>
      <c r="H5435" s="41"/>
      <c r="I5435" s="29"/>
      <c r="M5435" s="37"/>
      <c r="N5435" s="43"/>
    </row>
    <row r="5436" spans="1:14" x14ac:dyDescent="0.25">
      <c r="A5436" s="39"/>
      <c r="B5436" s="40"/>
      <c r="D5436" s="26"/>
      <c r="E5436" s="27"/>
      <c r="H5436" s="41"/>
      <c r="I5436" s="29"/>
      <c r="M5436" s="37"/>
      <c r="N5436" s="43"/>
    </row>
    <row r="5437" spans="1:14" x14ac:dyDescent="0.25">
      <c r="A5437" s="39"/>
      <c r="B5437" s="40"/>
      <c r="D5437" s="26"/>
      <c r="E5437" s="27"/>
      <c r="H5437" s="41"/>
      <c r="I5437" s="29"/>
      <c r="M5437" s="37"/>
      <c r="N5437" s="43"/>
    </row>
    <row r="5438" spans="1:14" x14ac:dyDescent="0.25">
      <c r="A5438" s="39"/>
      <c r="B5438" s="40"/>
      <c r="D5438" s="26"/>
      <c r="E5438" s="27"/>
      <c r="H5438" s="41"/>
      <c r="I5438" s="29"/>
      <c r="M5438" s="37"/>
      <c r="N5438" s="43"/>
    </row>
    <row r="5439" spans="1:14" x14ac:dyDescent="0.25">
      <c r="A5439" s="39"/>
      <c r="B5439" s="40"/>
      <c r="D5439" s="26"/>
      <c r="E5439" s="27"/>
      <c r="H5439" s="41"/>
      <c r="I5439" s="29"/>
      <c r="M5439" s="37"/>
      <c r="N5439" s="43"/>
    </row>
    <row r="5440" spans="1:14" x14ac:dyDescent="0.25">
      <c r="A5440" s="39"/>
      <c r="B5440" s="40"/>
      <c r="D5440" s="26"/>
      <c r="E5440" s="27"/>
      <c r="H5440" s="41"/>
      <c r="I5440" s="29"/>
      <c r="M5440" s="37"/>
      <c r="N5440" s="43"/>
    </row>
    <row r="5441" spans="1:14" x14ac:dyDescent="0.25">
      <c r="A5441" s="39"/>
      <c r="B5441" s="40"/>
      <c r="D5441" s="26"/>
      <c r="E5441" s="27"/>
      <c r="H5441" s="41"/>
      <c r="I5441" s="29"/>
      <c r="M5441" s="37"/>
      <c r="N5441" s="43"/>
    </row>
    <row r="5442" spans="1:14" x14ac:dyDescent="0.25">
      <c r="A5442" s="39"/>
      <c r="B5442" s="40"/>
      <c r="D5442" s="26"/>
      <c r="E5442" s="27"/>
      <c r="H5442" s="41"/>
      <c r="I5442" s="29"/>
      <c r="M5442" s="37"/>
      <c r="N5442" s="43"/>
    </row>
    <row r="5443" spans="1:14" x14ac:dyDescent="0.25">
      <c r="A5443" s="39"/>
      <c r="B5443" s="40"/>
      <c r="D5443" s="26"/>
      <c r="E5443" s="27"/>
      <c r="H5443" s="41"/>
      <c r="I5443" s="29"/>
      <c r="M5443" s="37"/>
      <c r="N5443" s="43"/>
    </row>
    <row r="5444" spans="1:14" x14ac:dyDescent="0.25">
      <c r="A5444" s="39"/>
      <c r="B5444" s="40"/>
      <c r="D5444" s="26"/>
      <c r="E5444" s="27"/>
      <c r="H5444" s="41"/>
      <c r="I5444" s="29"/>
      <c r="M5444" s="37"/>
      <c r="N5444" s="43"/>
    </row>
    <row r="5445" spans="1:14" x14ac:dyDescent="0.25">
      <c r="A5445" s="39"/>
      <c r="B5445" s="40"/>
      <c r="D5445" s="26"/>
      <c r="E5445" s="27"/>
      <c r="H5445" s="41"/>
      <c r="I5445" s="29"/>
      <c r="M5445" s="37"/>
      <c r="N5445" s="43"/>
    </row>
    <row r="5446" spans="1:14" x14ac:dyDescent="0.25">
      <c r="A5446" s="39"/>
      <c r="B5446" s="40"/>
      <c r="D5446" s="26"/>
      <c r="E5446" s="27"/>
      <c r="H5446" s="41"/>
      <c r="I5446" s="29"/>
      <c r="M5446" s="37"/>
      <c r="N5446" s="43"/>
    </row>
    <row r="5447" spans="1:14" x14ac:dyDescent="0.25">
      <c r="A5447" s="39"/>
      <c r="B5447" s="40"/>
      <c r="D5447" s="26"/>
      <c r="E5447" s="27"/>
      <c r="H5447" s="41"/>
      <c r="I5447" s="29"/>
      <c r="M5447" s="37"/>
      <c r="N5447" s="43"/>
    </row>
    <row r="5448" spans="1:14" x14ac:dyDescent="0.25">
      <c r="A5448" s="39"/>
      <c r="B5448" s="40"/>
      <c r="D5448" s="26"/>
      <c r="E5448" s="27"/>
      <c r="H5448" s="41"/>
      <c r="I5448" s="29"/>
      <c r="M5448" s="37"/>
      <c r="N5448" s="43"/>
    </row>
    <row r="5449" spans="1:14" x14ac:dyDescent="0.25">
      <c r="A5449" s="39"/>
      <c r="B5449" s="40"/>
      <c r="D5449" s="26"/>
      <c r="E5449" s="27"/>
      <c r="H5449" s="41"/>
      <c r="I5449" s="29"/>
      <c r="M5449" s="37"/>
      <c r="N5449" s="43"/>
    </row>
    <row r="5450" spans="1:14" x14ac:dyDescent="0.25">
      <c r="A5450" s="39"/>
      <c r="B5450" s="40"/>
      <c r="D5450" s="26"/>
      <c r="E5450" s="27"/>
      <c r="H5450" s="41"/>
      <c r="I5450" s="29"/>
      <c r="M5450" s="37"/>
      <c r="N5450" s="43"/>
    </row>
    <row r="5451" spans="1:14" x14ac:dyDescent="0.25">
      <c r="A5451" s="39"/>
      <c r="B5451" s="40"/>
      <c r="D5451" s="26"/>
      <c r="E5451" s="27"/>
      <c r="H5451" s="41"/>
      <c r="I5451" s="29"/>
      <c r="M5451" s="37"/>
      <c r="N5451" s="43"/>
    </row>
    <row r="5452" spans="1:14" x14ac:dyDescent="0.25">
      <c r="A5452" s="39"/>
      <c r="B5452" s="40"/>
      <c r="D5452" s="26"/>
      <c r="E5452" s="27"/>
      <c r="H5452" s="41"/>
      <c r="I5452" s="29"/>
      <c r="M5452" s="37"/>
      <c r="N5452" s="43"/>
    </row>
    <row r="5453" spans="1:14" x14ac:dyDescent="0.25">
      <c r="A5453" s="39"/>
      <c r="B5453" s="40"/>
      <c r="D5453" s="26"/>
      <c r="E5453" s="27"/>
      <c r="H5453" s="41"/>
      <c r="I5453" s="29"/>
      <c r="M5453" s="37"/>
      <c r="N5453" s="43"/>
    </row>
    <row r="5454" spans="1:14" x14ac:dyDescent="0.25">
      <c r="A5454" s="39"/>
      <c r="B5454" s="40"/>
      <c r="D5454" s="26"/>
      <c r="E5454" s="27"/>
      <c r="H5454" s="41"/>
      <c r="I5454" s="29"/>
      <c r="M5454" s="37"/>
      <c r="N5454" s="43"/>
    </row>
    <row r="5455" spans="1:14" x14ac:dyDescent="0.25">
      <c r="A5455" s="39"/>
      <c r="B5455" s="40"/>
      <c r="D5455" s="26"/>
      <c r="E5455" s="27"/>
      <c r="H5455" s="41"/>
      <c r="I5455" s="29"/>
      <c r="M5455" s="37"/>
      <c r="N5455" s="43"/>
    </row>
    <row r="5456" spans="1:14" x14ac:dyDescent="0.25">
      <c r="A5456" s="39"/>
      <c r="B5456" s="40"/>
      <c r="D5456" s="26"/>
      <c r="E5456" s="27"/>
      <c r="H5456" s="41"/>
      <c r="I5456" s="29"/>
      <c r="M5456" s="37"/>
      <c r="N5456" s="43"/>
    </row>
    <row r="5457" spans="1:14" x14ac:dyDescent="0.25">
      <c r="A5457" s="39"/>
      <c r="B5457" s="40"/>
      <c r="D5457" s="26"/>
      <c r="E5457" s="27"/>
      <c r="H5457" s="41"/>
      <c r="I5457" s="29"/>
      <c r="M5457" s="37"/>
      <c r="N5457" s="43"/>
    </row>
    <row r="5458" spans="1:14" x14ac:dyDescent="0.25">
      <c r="A5458" s="39"/>
      <c r="B5458" s="40"/>
      <c r="D5458" s="26"/>
      <c r="E5458" s="27"/>
      <c r="H5458" s="41"/>
      <c r="I5458" s="29"/>
      <c r="M5458" s="37"/>
      <c r="N5458" s="43"/>
    </row>
    <row r="5459" spans="1:14" x14ac:dyDescent="0.25">
      <c r="A5459" s="39"/>
      <c r="B5459" s="40"/>
      <c r="D5459" s="26"/>
      <c r="E5459" s="27"/>
      <c r="H5459" s="41"/>
      <c r="I5459" s="29"/>
      <c r="M5459" s="37"/>
      <c r="N5459" s="43"/>
    </row>
    <row r="5460" spans="1:14" x14ac:dyDescent="0.25">
      <c r="A5460" s="39"/>
      <c r="B5460" s="40"/>
      <c r="D5460" s="26"/>
      <c r="E5460" s="27"/>
      <c r="H5460" s="41"/>
      <c r="I5460" s="29"/>
      <c r="M5460" s="37"/>
      <c r="N5460" s="43"/>
    </row>
    <row r="5461" spans="1:14" x14ac:dyDescent="0.25">
      <c r="A5461" s="39"/>
      <c r="B5461" s="40"/>
      <c r="D5461" s="26"/>
      <c r="E5461" s="27"/>
      <c r="H5461" s="41"/>
      <c r="I5461" s="29"/>
      <c r="M5461" s="37"/>
      <c r="N5461" s="43"/>
    </row>
    <row r="5462" spans="1:14" x14ac:dyDescent="0.25">
      <c r="A5462" s="39"/>
      <c r="B5462" s="40"/>
      <c r="D5462" s="26"/>
      <c r="E5462" s="27"/>
      <c r="H5462" s="41"/>
      <c r="I5462" s="29"/>
      <c r="M5462" s="37"/>
      <c r="N5462" s="43"/>
    </row>
    <row r="5463" spans="1:14" x14ac:dyDescent="0.25">
      <c r="A5463" s="39"/>
      <c r="B5463" s="40"/>
      <c r="D5463" s="26"/>
      <c r="E5463" s="27"/>
      <c r="H5463" s="41"/>
      <c r="I5463" s="29"/>
      <c r="M5463" s="37"/>
      <c r="N5463" s="43"/>
    </row>
    <row r="5464" spans="1:14" x14ac:dyDescent="0.25">
      <c r="A5464" s="39"/>
      <c r="B5464" s="40"/>
      <c r="D5464" s="26"/>
      <c r="E5464" s="27"/>
      <c r="H5464" s="41"/>
      <c r="I5464" s="29"/>
      <c r="M5464" s="37"/>
      <c r="N5464" s="43"/>
    </row>
    <row r="5465" spans="1:14" x14ac:dyDescent="0.25">
      <c r="A5465" s="39"/>
      <c r="B5465" s="40"/>
      <c r="D5465" s="26"/>
      <c r="E5465" s="27"/>
      <c r="H5465" s="41"/>
      <c r="I5465" s="29"/>
      <c r="M5465" s="37"/>
      <c r="N5465" s="43"/>
    </row>
    <row r="5466" spans="1:14" x14ac:dyDescent="0.25">
      <c r="A5466" s="39"/>
      <c r="B5466" s="40"/>
      <c r="D5466" s="26"/>
      <c r="E5466" s="27"/>
      <c r="H5466" s="41"/>
      <c r="I5466" s="29"/>
      <c r="M5466" s="37"/>
      <c r="N5466" s="43"/>
    </row>
    <row r="5467" spans="1:14" x14ac:dyDescent="0.25">
      <c r="A5467" s="39"/>
      <c r="B5467" s="40"/>
      <c r="D5467" s="26"/>
      <c r="E5467" s="27"/>
      <c r="H5467" s="41"/>
      <c r="I5467" s="29"/>
      <c r="M5467" s="37"/>
      <c r="N5467" s="43"/>
    </row>
    <row r="5468" spans="1:14" x14ac:dyDescent="0.25">
      <c r="A5468" s="39"/>
      <c r="B5468" s="40"/>
      <c r="D5468" s="26"/>
      <c r="E5468" s="27"/>
      <c r="H5468" s="41"/>
      <c r="I5468" s="29"/>
      <c r="M5468" s="37"/>
      <c r="N5468" s="43"/>
    </row>
    <row r="5469" spans="1:14" x14ac:dyDescent="0.25">
      <c r="A5469" s="39"/>
      <c r="B5469" s="40"/>
      <c r="D5469" s="26"/>
      <c r="E5469" s="27"/>
      <c r="H5469" s="41"/>
      <c r="I5469" s="29"/>
      <c r="M5469" s="37"/>
      <c r="N5469" s="43"/>
    </row>
    <row r="5470" spans="1:14" x14ac:dyDescent="0.25">
      <c r="A5470" s="39"/>
      <c r="B5470" s="40"/>
      <c r="D5470" s="26"/>
      <c r="E5470" s="27"/>
      <c r="H5470" s="41"/>
      <c r="I5470" s="29"/>
      <c r="M5470" s="37"/>
      <c r="N5470" s="43"/>
    </row>
    <row r="5471" spans="1:14" x14ac:dyDescent="0.25">
      <c r="A5471" s="39"/>
      <c r="B5471" s="40"/>
      <c r="D5471" s="26"/>
      <c r="E5471" s="27"/>
      <c r="H5471" s="41"/>
      <c r="I5471" s="29"/>
      <c r="M5471" s="37"/>
      <c r="N5471" s="43"/>
    </row>
    <row r="5472" spans="1:14" x14ac:dyDescent="0.25">
      <c r="A5472" s="39"/>
      <c r="B5472" s="40"/>
      <c r="D5472" s="26"/>
      <c r="E5472" s="27"/>
      <c r="H5472" s="41"/>
      <c r="I5472" s="29"/>
      <c r="M5472" s="37"/>
      <c r="N5472" s="43"/>
    </row>
    <row r="5473" spans="1:14" x14ac:dyDescent="0.25">
      <c r="A5473" s="39"/>
      <c r="B5473" s="40"/>
      <c r="D5473" s="26"/>
      <c r="E5473" s="27"/>
      <c r="H5473" s="41"/>
      <c r="I5473" s="29"/>
      <c r="M5473" s="37"/>
      <c r="N5473" s="43"/>
    </row>
    <row r="5474" spans="1:14" x14ac:dyDescent="0.25">
      <c r="A5474" s="39"/>
      <c r="B5474" s="40"/>
      <c r="D5474" s="26"/>
      <c r="E5474" s="27"/>
      <c r="H5474" s="41"/>
      <c r="I5474" s="29"/>
      <c r="M5474" s="37"/>
      <c r="N5474" s="43"/>
    </row>
    <row r="5475" spans="1:14" x14ac:dyDescent="0.25">
      <c r="A5475" s="39"/>
      <c r="B5475" s="40"/>
      <c r="D5475" s="26"/>
      <c r="E5475" s="27"/>
      <c r="H5475" s="41"/>
      <c r="I5475" s="29"/>
      <c r="M5475" s="37"/>
      <c r="N5475" s="43"/>
    </row>
    <row r="5476" spans="1:14" x14ac:dyDescent="0.25">
      <c r="A5476" s="39"/>
      <c r="B5476" s="40"/>
      <c r="D5476" s="26"/>
      <c r="E5476" s="27"/>
      <c r="H5476" s="41"/>
      <c r="I5476" s="29"/>
      <c r="M5476" s="37"/>
      <c r="N5476" s="43"/>
    </row>
    <row r="5477" spans="1:14" x14ac:dyDescent="0.25">
      <c r="A5477" s="39"/>
      <c r="B5477" s="40"/>
      <c r="D5477" s="26"/>
      <c r="E5477" s="27"/>
      <c r="H5477" s="41"/>
      <c r="I5477" s="29"/>
      <c r="M5477" s="37"/>
      <c r="N5477" s="43"/>
    </row>
    <row r="5478" spans="1:14" x14ac:dyDescent="0.25">
      <c r="A5478" s="39"/>
      <c r="B5478" s="40"/>
      <c r="D5478" s="26"/>
      <c r="E5478" s="27"/>
      <c r="H5478" s="41"/>
      <c r="I5478" s="29"/>
      <c r="M5478" s="37"/>
      <c r="N5478" s="43"/>
    </row>
    <row r="5479" spans="1:14" x14ac:dyDescent="0.25">
      <c r="A5479" s="39"/>
      <c r="B5479" s="40"/>
      <c r="D5479" s="26"/>
      <c r="E5479" s="27"/>
      <c r="H5479" s="41"/>
      <c r="I5479" s="29"/>
      <c r="M5479" s="37"/>
      <c r="N5479" s="43"/>
    </row>
    <row r="5480" spans="1:14" x14ac:dyDescent="0.25">
      <c r="A5480" s="39"/>
      <c r="B5480" s="40"/>
      <c r="D5480" s="26"/>
      <c r="E5480" s="27"/>
      <c r="H5480" s="41"/>
      <c r="I5480" s="29"/>
      <c r="M5480" s="37"/>
      <c r="N5480" s="43"/>
    </row>
    <row r="5481" spans="1:14" x14ac:dyDescent="0.25">
      <c r="A5481" s="39"/>
      <c r="B5481" s="40"/>
      <c r="D5481" s="26"/>
      <c r="E5481" s="27"/>
      <c r="H5481" s="41"/>
      <c r="I5481" s="29"/>
      <c r="M5481" s="37"/>
      <c r="N5481" s="43"/>
    </row>
    <row r="5482" spans="1:14" x14ac:dyDescent="0.25">
      <c r="A5482" s="39"/>
      <c r="B5482" s="40"/>
      <c r="D5482" s="26"/>
      <c r="E5482" s="27"/>
      <c r="H5482" s="41"/>
      <c r="I5482" s="29"/>
      <c r="M5482" s="37"/>
      <c r="N5482" s="43"/>
    </row>
    <row r="5483" spans="1:14" x14ac:dyDescent="0.25">
      <c r="A5483" s="39"/>
      <c r="B5483" s="40"/>
      <c r="D5483" s="26"/>
      <c r="E5483" s="27"/>
      <c r="H5483" s="41"/>
      <c r="I5483" s="29"/>
      <c r="M5483" s="37"/>
      <c r="N5483" s="43"/>
    </row>
    <row r="5484" spans="1:14" x14ac:dyDescent="0.25">
      <c r="A5484" s="39"/>
      <c r="B5484" s="40"/>
      <c r="D5484" s="26"/>
      <c r="E5484" s="27"/>
      <c r="H5484" s="41"/>
      <c r="I5484" s="29"/>
      <c r="M5484" s="37"/>
      <c r="N5484" s="43"/>
    </row>
    <row r="5485" spans="1:14" x14ac:dyDescent="0.25">
      <c r="A5485" s="39"/>
      <c r="B5485" s="40"/>
      <c r="D5485" s="26"/>
      <c r="E5485" s="27"/>
      <c r="H5485" s="41"/>
      <c r="I5485" s="29"/>
      <c r="M5485" s="37"/>
      <c r="N5485" s="43"/>
    </row>
    <row r="5486" spans="1:14" x14ac:dyDescent="0.25">
      <c r="A5486" s="39"/>
      <c r="B5486" s="40"/>
      <c r="D5486" s="26"/>
      <c r="E5486" s="27"/>
      <c r="H5486" s="41"/>
      <c r="I5486" s="29"/>
      <c r="M5486" s="37"/>
      <c r="N5486" s="43"/>
    </row>
    <row r="5487" spans="1:14" x14ac:dyDescent="0.25">
      <c r="A5487" s="39"/>
      <c r="B5487" s="40"/>
      <c r="D5487" s="26"/>
      <c r="E5487" s="27"/>
      <c r="H5487" s="41"/>
      <c r="I5487" s="29"/>
      <c r="M5487" s="37"/>
      <c r="N5487" s="43"/>
    </row>
    <row r="5488" spans="1:14" x14ac:dyDescent="0.25">
      <c r="A5488" s="39"/>
      <c r="B5488" s="40"/>
      <c r="D5488" s="26"/>
      <c r="E5488" s="27"/>
      <c r="H5488" s="41"/>
      <c r="I5488" s="29"/>
      <c r="M5488" s="37"/>
      <c r="N5488" s="43"/>
    </row>
    <row r="5489" spans="1:14" x14ac:dyDescent="0.25">
      <c r="A5489" s="39"/>
      <c r="B5489" s="40"/>
      <c r="D5489" s="26"/>
      <c r="E5489" s="27"/>
      <c r="H5489" s="41"/>
      <c r="I5489" s="29"/>
      <c r="M5489" s="37"/>
      <c r="N5489" s="43"/>
    </row>
    <row r="5490" spans="1:14" x14ac:dyDescent="0.25">
      <c r="A5490" s="39"/>
      <c r="B5490" s="40"/>
      <c r="D5490" s="26"/>
      <c r="E5490" s="27"/>
      <c r="H5490" s="41"/>
      <c r="I5490" s="29"/>
      <c r="M5490" s="37"/>
      <c r="N5490" s="43"/>
    </row>
    <row r="5491" spans="1:14" x14ac:dyDescent="0.25">
      <c r="A5491" s="39"/>
      <c r="B5491" s="40"/>
      <c r="D5491" s="26"/>
      <c r="E5491" s="27"/>
      <c r="H5491" s="41"/>
      <c r="I5491" s="29"/>
      <c r="M5491" s="37"/>
      <c r="N5491" s="43"/>
    </row>
    <row r="5492" spans="1:14" x14ac:dyDescent="0.25">
      <c r="A5492" s="39"/>
      <c r="B5492" s="40"/>
      <c r="D5492" s="26"/>
      <c r="E5492" s="27"/>
      <c r="H5492" s="41"/>
      <c r="I5492" s="29"/>
      <c r="M5492" s="37"/>
      <c r="N5492" s="43"/>
    </row>
    <row r="5493" spans="1:14" x14ac:dyDescent="0.25">
      <c r="A5493" s="39"/>
      <c r="D5493" s="26"/>
      <c r="E5493" s="27"/>
      <c r="H5493" s="41"/>
      <c r="I5493" s="29"/>
      <c r="M5493" s="37"/>
      <c r="N5493" s="43"/>
    </row>
    <row r="5494" spans="1:14" x14ac:dyDescent="0.25">
      <c r="A5494" s="39"/>
      <c r="D5494" s="26"/>
      <c r="E5494" s="27"/>
      <c r="H5494" s="41"/>
      <c r="I5494" s="29"/>
      <c r="M5494" s="37"/>
      <c r="N5494" s="43"/>
    </row>
    <row r="5495" spans="1:14" x14ac:dyDescent="0.25">
      <c r="A5495" s="39"/>
      <c r="D5495" s="26"/>
      <c r="E5495" s="27"/>
      <c r="H5495" s="41"/>
      <c r="I5495" s="29"/>
      <c r="M5495" s="37"/>
      <c r="N5495" s="43"/>
    </row>
    <row r="5496" spans="1:14" x14ac:dyDescent="0.25">
      <c r="A5496" s="39"/>
      <c r="D5496" s="26"/>
      <c r="E5496" s="27"/>
      <c r="H5496" s="41"/>
      <c r="I5496" s="29"/>
      <c r="M5496" s="37"/>
      <c r="N5496" s="43"/>
    </row>
    <row r="5497" spans="1:14" x14ac:dyDescent="0.25">
      <c r="A5497" s="39"/>
      <c r="D5497" s="26"/>
      <c r="E5497" s="27"/>
      <c r="H5497" s="41"/>
      <c r="I5497" s="29"/>
      <c r="M5497" s="37"/>
      <c r="N5497" s="43"/>
    </row>
    <row r="5498" spans="1:14" x14ac:dyDescent="0.25">
      <c r="A5498" s="39"/>
      <c r="D5498" s="26"/>
      <c r="E5498" s="27"/>
      <c r="H5498" s="41"/>
      <c r="I5498" s="29"/>
      <c r="M5498" s="37"/>
      <c r="N5498" s="43"/>
    </row>
    <row r="5499" spans="1:14" x14ac:dyDescent="0.25">
      <c r="A5499" s="39"/>
      <c r="D5499" s="26"/>
      <c r="E5499" s="27"/>
      <c r="H5499" s="41"/>
      <c r="I5499" s="29"/>
      <c r="M5499" s="37"/>
      <c r="N5499" s="43"/>
    </row>
    <row r="5500" spans="1:14" x14ac:dyDescent="0.25">
      <c r="A5500" s="39"/>
      <c r="D5500" s="26"/>
      <c r="E5500" s="27"/>
      <c r="H5500" s="41"/>
      <c r="I5500" s="29"/>
      <c r="M5500" s="37"/>
      <c r="N5500" s="43"/>
    </row>
    <row r="5501" spans="1:14" x14ac:dyDescent="0.25">
      <c r="A5501" s="39"/>
      <c r="D5501" s="26"/>
      <c r="E5501" s="27"/>
      <c r="H5501" s="41"/>
      <c r="I5501" s="29"/>
      <c r="M5501" s="37"/>
      <c r="N5501" s="43"/>
    </row>
    <row r="5502" spans="1:14" x14ac:dyDescent="0.25">
      <c r="A5502" s="39"/>
      <c r="D5502" s="26"/>
      <c r="E5502" s="27"/>
      <c r="H5502" s="41"/>
      <c r="I5502" s="29"/>
      <c r="M5502" s="37"/>
      <c r="N5502" s="43"/>
    </row>
    <row r="5503" spans="1:14" x14ac:dyDescent="0.25">
      <c r="A5503" s="39"/>
      <c r="D5503" s="26"/>
      <c r="E5503" s="27"/>
      <c r="H5503" s="41"/>
      <c r="I5503" s="29"/>
      <c r="J5503" s="14" t="str">
        <f t="shared" ref="J5503:J5566" si="36">IF(B5503="","",C5503-C5502)</f>
        <v/>
      </c>
      <c r="M5503" s="37"/>
      <c r="N5503" s="43"/>
    </row>
    <row r="5504" spans="1:14" x14ac:dyDescent="0.25">
      <c r="A5504" s="39"/>
      <c r="D5504" s="26"/>
      <c r="E5504" s="27"/>
      <c r="H5504" s="41"/>
      <c r="I5504" s="29"/>
      <c r="J5504" s="14" t="str">
        <f t="shared" si="36"/>
        <v/>
      </c>
      <c r="M5504" s="37"/>
      <c r="N5504" s="43"/>
    </row>
    <row r="5505" spans="1:14" x14ac:dyDescent="0.25">
      <c r="A5505" s="39"/>
      <c r="D5505" s="26"/>
      <c r="E5505" s="27"/>
      <c r="H5505" s="41"/>
      <c r="I5505" s="29"/>
      <c r="J5505" s="14" t="str">
        <f t="shared" si="36"/>
        <v/>
      </c>
      <c r="M5505" s="37"/>
      <c r="N5505" s="43"/>
    </row>
    <row r="5506" spans="1:14" x14ac:dyDescent="0.25">
      <c r="A5506" s="39"/>
      <c r="D5506" s="26"/>
      <c r="E5506" s="27"/>
      <c r="H5506" s="41"/>
      <c r="I5506" s="29"/>
      <c r="J5506" s="14" t="str">
        <f t="shared" si="36"/>
        <v/>
      </c>
      <c r="M5506" s="37"/>
      <c r="N5506" s="43"/>
    </row>
    <row r="5507" spans="1:14" x14ac:dyDescent="0.25">
      <c r="A5507" s="39"/>
      <c r="D5507" s="26"/>
      <c r="E5507" s="27"/>
      <c r="H5507" s="41"/>
      <c r="I5507" s="29"/>
      <c r="J5507" s="14" t="str">
        <f t="shared" si="36"/>
        <v/>
      </c>
      <c r="M5507" s="37"/>
      <c r="N5507" s="43"/>
    </row>
    <row r="5508" spans="1:14" x14ac:dyDescent="0.25">
      <c r="A5508" s="39"/>
      <c r="D5508" s="26"/>
      <c r="E5508" s="27"/>
      <c r="H5508" s="41"/>
      <c r="I5508" s="29"/>
      <c r="J5508" s="14" t="str">
        <f t="shared" si="36"/>
        <v/>
      </c>
      <c r="M5508" s="37"/>
      <c r="N5508" s="43"/>
    </row>
    <row r="5509" spans="1:14" x14ac:dyDescent="0.25">
      <c r="A5509" s="39"/>
      <c r="D5509" s="26"/>
      <c r="E5509" s="27"/>
      <c r="H5509" s="41"/>
      <c r="I5509" s="29"/>
      <c r="J5509" s="14" t="str">
        <f t="shared" si="36"/>
        <v/>
      </c>
      <c r="M5509" s="37"/>
      <c r="N5509" s="43"/>
    </row>
    <row r="5510" spans="1:14" x14ac:dyDescent="0.25">
      <c r="A5510" s="39"/>
      <c r="D5510" s="26"/>
      <c r="E5510" s="27"/>
      <c r="H5510" s="41"/>
      <c r="I5510" s="29"/>
      <c r="J5510" s="14" t="str">
        <f t="shared" si="36"/>
        <v/>
      </c>
      <c r="M5510" s="37"/>
      <c r="N5510" s="43"/>
    </row>
    <row r="5511" spans="1:14" x14ac:dyDescent="0.25">
      <c r="A5511" s="39"/>
      <c r="D5511" s="26"/>
      <c r="E5511" s="27"/>
      <c r="H5511" s="41"/>
      <c r="I5511" s="29"/>
      <c r="J5511" s="14" t="str">
        <f t="shared" si="36"/>
        <v/>
      </c>
      <c r="M5511" s="37"/>
      <c r="N5511" s="43"/>
    </row>
    <row r="5512" spans="1:14" x14ac:dyDescent="0.25">
      <c r="A5512" s="39"/>
      <c r="D5512" s="26"/>
      <c r="E5512" s="27"/>
      <c r="H5512" s="41"/>
      <c r="I5512" s="29"/>
      <c r="J5512" s="14" t="str">
        <f t="shared" si="36"/>
        <v/>
      </c>
      <c r="M5512" s="37"/>
      <c r="N5512" s="43"/>
    </row>
    <row r="5513" spans="1:14" x14ac:dyDescent="0.25">
      <c r="A5513" s="39"/>
      <c r="D5513" s="26"/>
      <c r="E5513" s="27"/>
      <c r="H5513" s="41"/>
      <c r="I5513" s="29"/>
      <c r="J5513" s="14" t="str">
        <f t="shared" si="36"/>
        <v/>
      </c>
      <c r="M5513" s="37"/>
      <c r="N5513" s="43"/>
    </row>
    <row r="5514" spans="1:14" x14ac:dyDescent="0.25">
      <c r="A5514" s="39"/>
      <c r="D5514" s="26"/>
      <c r="E5514" s="27"/>
      <c r="H5514" s="41"/>
      <c r="I5514" s="29"/>
      <c r="J5514" s="14" t="str">
        <f t="shared" si="36"/>
        <v/>
      </c>
      <c r="M5514" s="37"/>
      <c r="N5514" s="43"/>
    </row>
    <row r="5515" spans="1:14" x14ac:dyDescent="0.25">
      <c r="A5515" s="39"/>
      <c r="D5515" s="26"/>
      <c r="E5515" s="27"/>
      <c r="H5515" s="41"/>
      <c r="I5515" s="29"/>
      <c r="J5515" s="14" t="str">
        <f t="shared" si="36"/>
        <v/>
      </c>
      <c r="M5515" s="37"/>
      <c r="N5515" s="43"/>
    </row>
    <row r="5516" spans="1:14" x14ac:dyDescent="0.25">
      <c r="A5516" s="39"/>
      <c r="D5516" s="26"/>
      <c r="E5516" s="27"/>
      <c r="H5516" s="41"/>
      <c r="I5516" s="29"/>
      <c r="J5516" s="14" t="str">
        <f t="shared" si="36"/>
        <v/>
      </c>
      <c r="M5516" s="37"/>
      <c r="N5516" s="43"/>
    </row>
    <row r="5517" spans="1:14" x14ac:dyDescent="0.25">
      <c r="A5517" s="39"/>
      <c r="D5517" s="26"/>
      <c r="E5517" s="27"/>
      <c r="H5517" s="41"/>
      <c r="I5517" s="29"/>
      <c r="J5517" s="14" t="str">
        <f t="shared" si="36"/>
        <v/>
      </c>
      <c r="M5517" s="37"/>
      <c r="N5517" s="43"/>
    </row>
    <row r="5518" spans="1:14" x14ac:dyDescent="0.25">
      <c r="A5518" s="39"/>
      <c r="D5518" s="26"/>
      <c r="E5518" s="27"/>
      <c r="H5518" s="41"/>
      <c r="I5518" s="29"/>
      <c r="J5518" s="14" t="str">
        <f t="shared" si="36"/>
        <v/>
      </c>
      <c r="M5518" s="37"/>
      <c r="N5518" s="43"/>
    </row>
    <row r="5519" spans="1:14" x14ac:dyDescent="0.25">
      <c r="A5519" s="39"/>
      <c r="D5519" s="26"/>
      <c r="E5519" s="27"/>
      <c r="H5519" s="41"/>
      <c r="I5519" s="29"/>
      <c r="J5519" s="14" t="str">
        <f t="shared" si="36"/>
        <v/>
      </c>
      <c r="M5519" s="37"/>
      <c r="N5519" s="43"/>
    </row>
    <row r="5520" spans="1:14" x14ac:dyDescent="0.25">
      <c r="A5520" s="39"/>
      <c r="D5520" s="26"/>
      <c r="E5520" s="27"/>
      <c r="H5520" s="41"/>
      <c r="I5520" s="29"/>
      <c r="J5520" s="14" t="str">
        <f t="shared" si="36"/>
        <v/>
      </c>
      <c r="M5520" s="37"/>
      <c r="N5520" s="43"/>
    </row>
    <row r="5521" spans="1:14" x14ac:dyDescent="0.25">
      <c r="A5521" s="39"/>
      <c r="D5521" s="26"/>
      <c r="E5521" s="27"/>
      <c r="H5521" s="41"/>
      <c r="I5521" s="29"/>
      <c r="J5521" s="14" t="str">
        <f t="shared" si="36"/>
        <v/>
      </c>
      <c r="M5521" s="37"/>
      <c r="N5521" s="43"/>
    </row>
    <row r="5522" spans="1:14" x14ac:dyDescent="0.25">
      <c r="A5522" s="39"/>
      <c r="D5522" s="26"/>
      <c r="E5522" s="27"/>
      <c r="H5522" s="41"/>
      <c r="I5522" s="29"/>
      <c r="J5522" s="14" t="str">
        <f t="shared" si="36"/>
        <v/>
      </c>
      <c r="M5522" s="37"/>
      <c r="N5522" s="43"/>
    </row>
    <row r="5523" spans="1:14" x14ac:dyDescent="0.25">
      <c r="A5523" s="39"/>
      <c r="D5523" s="26"/>
      <c r="E5523" s="27"/>
      <c r="H5523" s="41"/>
      <c r="I5523" s="29"/>
      <c r="J5523" s="14" t="str">
        <f t="shared" si="36"/>
        <v/>
      </c>
      <c r="M5523" s="37"/>
      <c r="N5523" s="43"/>
    </row>
    <row r="5524" spans="1:14" x14ac:dyDescent="0.25">
      <c r="A5524" s="39"/>
      <c r="D5524" s="26"/>
      <c r="E5524" s="27"/>
      <c r="H5524" s="41"/>
      <c r="I5524" s="29"/>
      <c r="J5524" s="14" t="str">
        <f t="shared" si="36"/>
        <v/>
      </c>
      <c r="M5524" s="37"/>
      <c r="N5524" s="43"/>
    </row>
    <row r="5525" spans="1:14" x14ac:dyDescent="0.25">
      <c r="A5525" s="39"/>
      <c r="D5525" s="26"/>
      <c r="E5525" s="27"/>
      <c r="H5525" s="41"/>
      <c r="I5525" s="29"/>
      <c r="J5525" s="14" t="str">
        <f t="shared" si="36"/>
        <v/>
      </c>
      <c r="M5525" s="37"/>
      <c r="N5525" s="43"/>
    </row>
    <row r="5526" spans="1:14" x14ac:dyDescent="0.25">
      <c r="A5526" s="39"/>
      <c r="D5526" s="26"/>
      <c r="E5526" s="27"/>
      <c r="H5526" s="41"/>
      <c r="I5526" s="29"/>
      <c r="J5526" s="14" t="str">
        <f t="shared" si="36"/>
        <v/>
      </c>
      <c r="M5526" s="37"/>
      <c r="N5526" s="43"/>
    </row>
    <row r="5527" spans="1:14" x14ac:dyDescent="0.25">
      <c r="A5527" s="39"/>
      <c r="D5527" s="26"/>
      <c r="E5527" s="27"/>
      <c r="H5527" s="41"/>
      <c r="I5527" s="29"/>
      <c r="J5527" s="14" t="str">
        <f t="shared" si="36"/>
        <v/>
      </c>
      <c r="M5527" s="37"/>
      <c r="N5527" s="43"/>
    </row>
    <row r="5528" spans="1:14" x14ac:dyDescent="0.25">
      <c r="A5528" s="39"/>
      <c r="D5528" s="26"/>
      <c r="E5528" s="27"/>
      <c r="H5528" s="41"/>
      <c r="I5528" s="29"/>
      <c r="J5528" s="14" t="str">
        <f t="shared" si="36"/>
        <v/>
      </c>
      <c r="M5528" s="37"/>
      <c r="N5528" s="43"/>
    </row>
    <row r="5529" spans="1:14" x14ac:dyDescent="0.25">
      <c r="A5529" s="39"/>
      <c r="D5529" s="26"/>
      <c r="E5529" s="27"/>
      <c r="H5529" s="41"/>
      <c r="I5529" s="29"/>
      <c r="J5529" s="14" t="str">
        <f t="shared" si="36"/>
        <v/>
      </c>
      <c r="M5529" s="37"/>
      <c r="N5529" s="43"/>
    </row>
    <row r="5530" spans="1:14" x14ac:dyDescent="0.25">
      <c r="A5530" s="39"/>
      <c r="D5530" s="26"/>
      <c r="E5530" s="27"/>
      <c r="H5530" s="41"/>
      <c r="I5530" s="29"/>
      <c r="J5530" s="14" t="str">
        <f t="shared" si="36"/>
        <v/>
      </c>
      <c r="M5530" s="37"/>
      <c r="N5530" s="43"/>
    </row>
    <row r="5531" spans="1:14" x14ac:dyDescent="0.25">
      <c r="A5531" s="39"/>
      <c r="D5531" s="26"/>
      <c r="E5531" s="27"/>
      <c r="H5531" s="41"/>
      <c r="I5531" s="29"/>
      <c r="J5531" s="14" t="str">
        <f t="shared" si="36"/>
        <v/>
      </c>
      <c r="M5531" s="37"/>
      <c r="N5531" s="43"/>
    </row>
    <row r="5532" spans="1:14" x14ac:dyDescent="0.25">
      <c r="A5532" s="39"/>
      <c r="D5532" s="26"/>
      <c r="E5532" s="27"/>
      <c r="H5532" s="41"/>
      <c r="I5532" s="29"/>
      <c r="J5532" s="14" t="str">
        <f t="shared" si="36"/>
        <v/>
      </c>
      <c r="M5532" s="37"/>
      <c r="N5532" s="43"/>
    </row>
    <row r="5533" spans="1:14" x14ac:dyDescent="0.25">
      <c r="A5533" s="39"/>
      <c r="D5533" s="26"/>
      <c r="E5533" s="27"/>
      <c r="H5533" s="41"/>
      <c r="I5533" s="29"/>
      <c r="J5533" s="14" t="str">
        <f t="shared" si="36"/>
        <v/>
      </c>
      <c r="M5533" s="37"/>
      <c r="N5533" s="43"/>
    </row>
    <row r="5534" spans="1:14" x14ac:dyDescent="0.25">
      <c r="A5534" s="39"/>
      <c r="D5534" s="26"/>
      <c r="E5534" s="27"/>
      <c r="H5534" s="41"/>
      <c r="I5534" s="29"/>
      <c r="J5534" s="14" t="str">
        <f t="shared" si="36"/>
        <v/>
      </c>
      <c r="M5534" s="37"/>
      <c r="N5534" s="43"/>
    </row>
    <row r="5535" spans="1:14" x14ac:dyDescent="0.25">
      <c r="A5535" s="39"/>
      <c r="D5535" s="26"/>
      <c r="E5535" s="27"/>
      <c r="H5535" s="41"/>
      <c r="I5535" s="29"/>
      <c r="J5535" s="14" t="str">
        <f t="shared" si="36"/>
        <v/>
      </c>
      <c r="M5535" s="37"/>
      <c r="N5535" s="43"/>
    </row>
    <row r="5536" spans="1:14" x14ac:dyDescent="0.25">
      <c r="A5536" s="39"/>
      <c r="D5536" s="26"/>
      <c r="E5536" s="27"/>
      <c r="H5536" s="41"/>
      <c r="I5536" s="29"/>
      <c r="J5536" s="14" t="str">
        <f t="shared" si="36"/>
        <v/>
      </c>
      <c r="M5536" s="37"/>
      <c r="N5536" s="43"/>
    </row>
    <row r="5537" spans="1:14" x14ac:dyDescent="0.25">
      <c r="A5537" s="39"/>
      <c r="D5537" s="26"/>
      <c r="E5537" s="27"/>
      <c r="H5537" s="41"/>
      <c r="I5537" s="29"/>
      <c r="J5537" s="14" t="str">
        <f t="shared" si="36"/>
        <v/>
      </c>
      <c r="M5537" s="37"/>
      <c r="N5537" s="43"/>
    </row>
    <row r="5538" spans="1:14" x14ac:dyDescent="0.25">
      <c r="A5538" s="39"/>
      <c r="D5538" s="26"/>
      <c r="E5538" s="27"/>
      <c r="H5538" s="41"/>
      <c r="I5538" s="29"/>
      <c r="J5538" s="14" t="str">
        <f t="shared" si="36"/>
        <v/>
      </c>
      <c r="M5538" s="37"/>
      <c r="N5538" s="43"/>
    </row>
    <row r="5539" spans="1:14" x14ac:dyDescent="0.25">
      <c r="A5539" s="39"/>
      <c r="D5539" s="26"/>
      <c r="E5539" s="27"/>
      <c r="H5539" s="41"/>
      <c r="I5539" s="29"/>
      <c r="J5539" s="14" t="str">
        <f t="shared" si="36"/>
        <v/>
      </c>
      <c r="M5539" s="37"/>
      <c r="N5539" s="43"/>
    </row>
    <row r="5540" spans="1:14" x14ac:dyDescent="0.25">
      <c r="A5540" s="39"/>
      <c r="D5540" s="26"/>
      <c r="E5540" s="27"/>
      <c r="H5540" s="41"/>
      <c r="I5540" s="29"/>
      <c r="J5540" s="14" t="str">
        <f t="shared" si="36"/>
        <v/>
      </c>
      <c r="M5540" s="37"/>
      <c r="N5540" s="43"/>
    </row>
    <row r="5541" spans="1:14" x14ac:dyDescent="0.25">
      <c r="A5541" s="39"/>
      <c r="D5541" s="26"/>
      <c r="E5541" s="27"/>
      <c r="H5541" s="41"/>
      <c r="I5541" s="29"/>
      <c r="J5541" s="14" t="str">
        <f t="shared" si="36"/>
        <v/>
      </c>
      <c r="M5541" s="37"/>
      <c r="N5541" s="43"/>
    </row>
    <row r="5542" spans="1:14" x14ac:dyDescent="0.25">
      <c r="A5542" s="39"/>
      <c r="D5542" s="26"/>
      <c r="E5542" s="27"/>
      <c r="H5542" s="41"/>
      <c r="I5542" s="29"/>
      <c r="J5542" s="14" t="str">
        <f t="shared" si="36"/>
        <v/>
      </c>
      <c r="M5542" s="37"/>
      <c r="N5542" s="43"/>
    </row>
    <row r="5543" spans="1:14" x14ac:dyDescent="0.25">
      <c r="A5543" s="39"/>
      <c r="D5543" s="26"/>
      <c r="E5543" s="27"/>
      <c r="H5543" s="41"/>
      <c r="I5543" s="29"/>
      <c r="J5543" s="14" t="str">
        <f t="shared" si="36"/>
        <v/>
      </c>
      <c r="M5543" s="37"/>
      <c r="N5543" s="43"/>
    </row>
    <row r="5544" spans="1:14" x14ac:dyDescent="0.25">
      <c r="A5544" s="39"/>
      <c r="D5544" s="26"/>
      <c r="E5544" s="27"/>
      <c r="H5544" s="41"/>
      <c r="I5544" s="29"/>
      <c r="J5544" s="14" t="str">
        <f t="shared" si="36"/>
        <v/>
      </c>
      <c r="M5544" s="37"/>
      <c r="N5544" s="43"/>
    </row>
    <row r="5545" spans="1:14" x14ac:dyDescent="0.25">
      <c r="A5545" s="39"/>
      <c r="D5545" s="26"/>
      <c r="E5545" s="27"/>
      <c r="H5545" s="41"/>
      <c r="I5545" s="29"/>
      <c r="J5545" s="14" t="str">
        <f t="shared" si="36"/>
        <v/>
      </c>
      <c r="M5545" s="37"/>
      <c r="N5545" s="43"/>
    </row>
    <row r="5546" spans="1:14" x14ac:dyDescent="0.25">
      <c r="A5546" s="39"/>
      <c r="D5546" s="26"/>
      <c r="E5546" s="27"/>
      <c r="H5546" s="41"/>
      <c r="I5546" s="29"/>
      <c r="J5546" s="14" t="str">
        <f t="shared" si="36"/>
        <v/>
      </c>
      <c r="M5546" s="37"/>
      <c r="N5546" s="43"/>
    </row>
    <row r="5547" spans="1:14" x14ac:dyDescent="0.25">
      <c r="A5547" s="39"/>
      <c r="D5547" s="26"/>
      <c r="E5547" s="27"/>
      <c r="H5547" s="41"/>
      <c r="I5547" s="29"/>
      <c r="J5547" s="14" t="str">
        <f t="shared" si="36"/>
        <v/>
      </c>
      <c r="M5547" s="37"/>
      <c r="N5547" s="43"/>
    </row>
    <row r="5548" spans="1:14" x14ac:dyDescent="0.25">
      <c r="A5548" s="39"/>
      <c r="D5548" s="26"/>
      <c r="E5548" s="27"/>
      <c r="H5548" s="41"/>
      <c r="I5548" s="29"/>
      <c r="J5548" s="14" t="str">
        <f t="shared" si="36"/>
        <v/>
      </c>
      <c r="M5548" s="37"/>
      <c r="N5548" s="43"/>
    </row>
    <row r="5549" spans="1:14" x14ac:dyDescent="0.25">
      <c r="A5549" s="39"/>
      <c r="D5549" s="26"/>
      <c r="E5549" s="27"/>
      <c r="H5549" s="41"/>
      <c r="I5549" s="29"/>
      <c r="J5549" s="14" t="str">
        <f t="shared" si="36"/>
        <v/>
      </c>
      <c r="M5549" s="37"/>
      <c r="N5549" s="43"/>
    </row>
    <row r="5550" spans="1:14" x14ac:dyDescent="0.25">
      <c r="A5550" s="39"/>
      <c r="D5550" s="26"/>
      <c r="E5550" s="27"/>
      <c r="H5550" s="41"/>
      <c r="I5550" s="29"/>
      <c r="J5550" s="14" t="str">
        <f t="shared" si="36"/>
        <v/>
      </c>
      <c r="M5550" s="37"/>
      <c r="N5550" s="43"/>
    </row>
    <row r="5551" spans="1:14" x14ac:dyDescent="0.25">
      <c r="A5551" s="39"/>
      <c r="D5551" s="26"/>
      <c r="E5551" s="27"/>
      <c r="H5551" s="41"/>
      <c r="I5551" s="29"/>
      <c r="J5551" s="14" t="str">
        <f t="shared" si="36"/>
        <v/>
      </c>
      <c r="M5551" s="37"/>
      <c r="N5551" s="43"/>
    </row>
    <row r="5552" spans="1:14" x14ac:dyDescent="0.25">
      <c r="A5552" s="39"/>
      <c r="D5552" s="26"/>
      <c r="E5552" s="27"/>
      <c r="H5552" s="41"/>
      <c r="I5552" s="29"/>
      <c r="J5552" s="14" t="str">
        <f t="shared" si="36"/>
        <v/>
      </c>
      <c r="M5552" s="37"/>
      <c r="N5552" s="43"/>
    </row>
    <row r="5553" spans="1:14" x14ac:dyDescent="0.25">
      <c r="A5553" s="39"/>
      <c r="D5553" s="26"/>
      <c r="E5553" s="27"/>
      <c r="H5553" s="41"/>
      <c r="I5553" s="29"/>
      <c r="J5553" s="14" t="str">
        <f t="shared" si="36"/>
        <v/>
      </c>
      <c r="M5553" s="37"/>
      <c r="N5553" s="43"/>
    </row>
    <row r="5554" spans="1:14" x14ac:dyDescent="0.25">
      <c r="A5554" s="39"/>
      <c r="D5554" s="26"/>
      <c r="E5554" s="27"/>
      <c r="H5554" s="41"/>
      <c r="I5554" s="29"/>
      <c r="J5554" s="14" t="str">
        <f t="shared" si="36"/>
        <v/>
      </c>
      <c r="M5554" s="37"/>
      <c r="N5554" s="43"/>
    </row>
    <row r="5555" spans="1:14" x14ac:dyDescent="0.25">
      <c r="A5555" s="39"/>
      <c r="D5555" s="26"/>
      <c r="E5555" s="27"/>
      <c r="H5555" s="41"/>
      <c r="I5555" s="29"/>
      <c r="J5555" s="14" t="str">
        <f t="shared" si="36"/>
        <v/>
      </c>
      <c r="M5555" s="37"/>
      <c r="N5555" s="43"/>
    </row>
    <row r="5556" spans="1:14" x14ac:dyDescent="0.25">
      <c r="A5556" s="39"/>
      <c r="D5556" s="26"/>
      <c r="E5556" s="27"/>
      <c r="H5556" s="41"/>
      <c r="I5556" s="29"/>
      <c r="J5556" s="14" t="str">
        <f t="shared" si="36"/>
        <v/>
      </c>
      <c r="M5556" s="37"/>
      <c r="N5556" s="43"/>
    </row>
    <row r="5557" spans="1:14" x14ac:dyDescent="0.25">
      <c r="A5557" s="39"/>
      <c r="D5557" s="26"/>
      <c r="E5557" s="27"/>
      <c r="H5557" s="41"/>
      <c r="I5557" s="29"/>
      <c r="J5557" s="14" t="str">
        <f t="shared" si="36"/>
        <v/>
      </c>
      <c r="M5557" s="37"/>
      <c r="N5557" s="43"/>
    </row>
    <row r="5558" spans="1:14" x14ac:dyDescent="0.25">
      <c r="A5558" s="39"/>
      <c r="D5558" s="26"/>
      <c r="E5558" s="27"/>
      <c r="H5558" s="41"/>
      <c r="I5558" s="29"/>
      <c r="J5558" s="14" t="str">
        <f t="shared" si="36"/>
        <v/>
      </c>
      <c r="M5558" s="37"/>
      <c r="N5558" s="43"/>
    </row>
    <row r="5559" spans="1:14" x14ac:dyDescent="0.25">
      <c r="A5559" s="39"/>
      <c r="D5559" s="26"/>
      <c r="E5559" s="27"/>
      <c r="H5559" s="41"/>
      <c r="I5559" s="29"/>
      <c r="J5559" s="14" t="str">
        <f t="shared" si="36"/>
        <v/>
      </c>
      <c r="M5559" s="37"/>
      <c r="N5559" s="43"/>
    </row>
    <row r="5560" spans="1:14" x14ac:dyDescent="0.25">
      <c r="A5560" s="39"/>
      <c r="D5560" s="26"/>
      <c r="E5560" s="27"/>
      <c r="H5560" s="41"/>
      <c r="I5560" s="29"/>
      <c r="J5560" s="14" t="str">
        <f t="shared" si="36"/>
        <v/>
      </c>
      <c r="M5560" s="37"/>
      <c r="N5560" s="43"/>
    </row>
    <row r="5561" spans="1:14" x14ac:dyDescent="0.25">
      <c r="A5561" s="39"/>
      <c r="D5561" s="26"/>
      <c r="E5561" s="27"/>
      <c r="H5561" s="41"/>
      <c r="I5561" s="29"/>
      <c r="J5561" s="14" t="str">
        <f t="shared" si="36"/>
        <v/>
      </c>
      <c r="M5561" s="37"/>
      <c r="N5561" s="43"/>
    </row>
    <row r="5562" spans="1:14" x14ac:dyDescent="0.25">
      <c r="A5562" s="39"/>
      <c r="D5562" s="26"/>
      <c r="E5562" s="27"/>
      <c r="H5562" s="41"/>
      <c r="I5562" s="29"/>
      <c r="J5562" s="14" t="str">
        <f t="shared" si="36"/>
        <v/>
      </c>
      <c r="M5562" s="37"/>
      <c r="N5562" s="43"/>
    </row>
    <row r="5563" spans="1:14" x14ac:dyDescent="0.25">
      <c r="A5563" s="39"/>
      <c r="D5563" s="26"/>
      <c r="E5563" s="27"/>
      <c r="H5563" s="41"/>
      <c r="I5563" s="29"/>
      <c r="J5563" s="14" t="str">
        <f t="shared" si="36"/>
        <v/>
      </c>
      <c r="M5563" s="37"/>
      <c r="N5563" s="43"/>
    </row>
    <row r="5564" spans="1:14" x14ac:dyDescent="0.25">
      <c r="A5564" s="39"/>
      <c r="D5564" s="26"/>
      <c r="E5564" s="27"/>
      <c r="H5564" s="41"/>
      <c r="I5564" s="29"/>
      <c r="J5564" s="14" t="str">
        <f t="shared" si="36"/>
        <v/>
      </c>
      <c r="M5564" s="37"/>
      <c r="N5564" s="43"/>
    </row>
    <row r="5565" spans="1:14" x14ac:dyDescent="0.25">
      <c r="A5565" s="39"/>
      <c r="D5565" s="26"/>
      <c r="E5565" s="27"/>
      <c r="H5565" s="41"/>
      <c r="I5565" s="29"/>
      <c r="J5565" s="14" t="str">
        <f t="shared" si="36"/>
        <v/>
      </c>
      <c r="M5565" s="37"/>
      <c r="N5565" s="43"/>
    </row>
    <row r="5566" spans="1:14" x14ac:dyDescent="0.25">
      <c r="A5566" s="39"/>
      <c r="D5566" s="26"/>
      <c r="E5566" s="27"/>
      <c r="H5566" s="41"/>
      <c r="I5566" s="29"/>
      <c r="J5566" s="14" t="str">
        <f t="shared" si="36"/>
        <v/>
      </c>
      <c r="M5566" s="37"/>
      <c r="N5566" s="43"/>
    </row>
    <row r="5567" spans="1:14" x14ac:dyDescent="0.25">
      <c r="A5567" s="39"/>
      <c r="D5567" s="26"/>
      <c r="E5567" s="27"/>
      <c r="H5567" s="41"/>
      <c r="I5567" s="29"/>
      <c r="J5567" s="14" t="str">
        <f t="shared" ref="J5567:J5630" si="37">IF(B5567="","",C5567-C5566)</f>
        <v/>
      </c>
      <c r="M5567" s="37"/>
      <c r="N5567" s="43"/>
    </row>
    <row r="5568" spans="1:14" x14ac:dyDescent="0.25">
      <c r="A5568" s="39"/>
      <c r="D5568" s="26"/>
      <c r="E5568" s="27"/>
      <c r="H5568" s="41"/>
      <c r="I5568" s="29"/>
      <c r="J5568" s="14" t="str">
        <f t="shared" si="37"/>
        <v/>
      </c>
      <c r="M5568" s="37"/>
      <c r="N5568" s="43"/>
    </row>
    <row r="5569" spans="1:14" x14ac:dyDescent="0.25">
      <c r="A5569" s="39"/>
      <c r="D5569" s="26"/>
      <c r="E5569" s="27"/>
      <c r="H5569" s="41"/>
      <c r="I5569" s="29"/>
      <c r="J5569" s="14" t="str">
        <f t="shared" si="37"/>
        <v/>
      </c>
      <c r="M5569" s="37"/>
      <c r="N5569" s="43"/>
    </row>
    <row r="5570" spans="1:14" x14ac:dyDescent="0.25">
      <c r="A5570" s="39"/>
      <c r="D5570" s="26"/>
      <c r="E5570" s="27"/>
      <c r="H5570" s="41"/>
      <c r="I5570" s="29"/>
      <c r="J5570" s="14" t="str">
        <f t="shared" si="37"/>
        <v/>
      </c>
      <c r="M5570" s="37"/>
      <c r="N5570" s="43"/>
    </row>
    <row r="5571" spans="1:14" x14ac:dyDescent="0.25">
      <c r="A5571" s="39"/>
      <c r="D5571" s="26"/>
      <c r="E5571" s="27"/>
      <c r="H5571" s="41"/>
      <c r="I5571" s="29"/>
      <c r="J5571" s="14" t="str">
        <f t="shared" si="37"/>
        <v/>
      </c>
      <c r="M5571" s="37"/>
      <c r="N5571" s="43"/>
    </row>
    <row r="5572" spans="1:14" x14ac:dyDescent="0.25">
      <c r="A5572" s="39"/>
      <c r="D5572" s="26"/>
      <c r="E5572" s="27"/>
      <c r="H5572" s="41"/>
      <c r="I5572" s="29"/>
      <c r="J5572" s="14" t="str">
        <f t="shared" si="37"/>
        <v/>
      </c>
      <c r="M5572" s="37"/>
      <c r="N5572" s="43"/>
    </row>
    <row r="5573" spans="1:14" x14ac:dyDescent="0.25">
      <c r="A5573" s="39"/>
      <c r="D5573" s="26"/>
      <c r="E5573" s="27"/>
      <c r="H5573" s="41"/>
      <c r="I5573" s="29"/>
      <c r="J5573" s="14" t="str">
        <f t="shared" si="37"/>
        <v/>
      </c>
      <c r="M5573" s="37"/>
      <c r="N5573" s="43"/>
    </row>
    <row r="5574" spans="1:14" x14ac:dyDescent="0.25">
      <c r="A5574" s="39"/>
      <c r="D5574" s="26"/>
      <c r="E5574" s="27"/>
      <c r="H5574" s="41"/>
      <c r="I5574" s="29"/>
      <c r="J5574" s="14" t="str">
        <f t="shared" si="37"/>
        <v/>
      </c>
      <c r="M5574" s="37"/>
      <c r="N5574" s="43"/>
    </row>
    <row r="5575" spans="1:14" x14ac:dyDescent="0.25">
      <c r="A5575" s="39"/>
      <c r="D5575" s="26"/>
      <c r="E5575" s="27"/>
      <c r="H5575" s="41"/>
      <c r="I5575" s="29"/>
      <c r="J5575" s="14" t="str">
        <f t="shared" si="37"/>
        <v/>
      </c>
      <c r="M5575" s="37"/>
      <c r="N5575" s="43"/>
    </row>
    <row r="5576" spans="1:14" x14ac:dyDescent="0.25">
      <c r="A5576" s="39"/>
      <c r="D5576" s="26"/>
      <c r="E5576" s="27"/>
      <c r="H5576" s="41"/>
      <c r="I5576" s="29"/>
      <c r="J5576" s="14" t="str">
        <f t="shared" si="37"/>
        <v/>
      </c>
      <c r="M5576" s="37"/>
      <c r="N5576" s="43"/>
    </row>
    <row r="5577" spans="1:14" x14ac:dyDescent="0.25">
      <c r="A5577" s="39"/>
      <c r="D5577" s="26"/>
      <c r="E5577" s="27"/>
      <c r="H5577" s="41"/>
      <c r="I5577" s="29"/>
      <c r="J5577" s="14" t="str">
        <f t="shared" si="37"/>
        <v/>
      </c>
      <c r="M5577" s="37"/>
      <c r="N5577" s="43"/>
    </row>
    <row r="5578" spans="1:14" x14ac:dyDescent="0.25">
      <c r="A5578" s="39"/>
      <c r="D5578" s="26"/>
      <c r="E5578" s="27"/>
      <c r="H5578" s="41"/>
      <c r="I5578" s="29"/>
      <c r="J5578" s="14" t="str">
        <f t="shared" si="37"/>
        <v/>
      </c>
      <c r="M5578" s="37"/>
      <c r="N5578" s="43"/>
    </row>
    <row r="5579" spans="1:14" x14ac:dyDescent="0.25">
      <c r="A5579" s="39"/>
      <c r="D5579" s="26"/>
      <c r="E5579" s="27"/>
      <c r="H5579" s="41"/>
      <c r="I5579" s="29"/>
      <c r="J5579" s="14" t="str">
        <f t="shared" si="37"/>
        <v/>
      </c>
      <c r="M5579" s="37"/>
      <c r="N5579" s="43"/>
    </row>
    <row r="5580" spans="1:14" x14ac:dyDescent="0.25">
      <c r="A5580" s="39"/>
      <c r="D5580" s="26"/>
      <c r="E5580" s="27"/>
      <c r="H5580" s="41"/>
      <c r="I5580" s="29"/>
      <c r="J5580" s="14" t="str">
        <f t="shared" si="37"/>
        <v/>
      </c>
      <c r="M5580" s="37"/>
      <c r="N5580" s="43"/>
    </row>
    <row r="5581" spans="1:14" x14ac:dyDescent="0.25">
      <c r="A5581" s="39"/>
      <c r="D5581" s="26"/>
      <c r="E5581" s="27"/>
      <c r="H5581" s="41"/>
      <c r="I5581" s="29"/>
      <c r="J5581" s="14" t="str">
        <f t="shared" si="37"/>
        <v/>
      </c>
      <c r="M5581" s="37"/>
      <c r="N5581" s="43"/>
    </row>
    <row r="5582" spans="1:14" x14ac:dyDescent="0.25">
      <c r="A5582" s="39"/>
      <c r="D5582" s="26"/>
      <c r="E5582" s="27"/>
      <c r="H5582" s="41"/>
      <c r="I5582" s="29"/>
      <c r="J5582" s="14" t="str">
        <f t="shared" si="37"/>
        <v/>
      </c>
      <c r="M5582" s="37"/>
      <c r="N5582" s="43"/>
    </row>
    <row r="5583" spans="1:14" x14ac:dyDescent="0.25">
      <c r="A5583" s="39"/>
      <c r="D5583" s="26"/>
      <c r="E5583" s="27"/>
      <c r="H5583" s="41"/>
      <c r="I5583" s="29"/>
      <c r="J5583" s="14" t="str">
        <f t="shared" si="37"/>
        <v/>
      </c>
      <c r="M5583" s="37"/>
      <c r="N5583" s="43"/>
    </row>
    <row r="5584" spans="1:14" x14ac:dyDescent="0.25">
      <c r="A5584" s="39"/>
      <c r="D5584" s="26"/>
      <c r="E5584" s="27"/>
      <c r="H5584" s="41"/>
      <c r="I5584" s="29"/>
      <c r="J5584" s="14" t="str">
        <f t="shared" si="37"/>
        <v/>
      </c>
      <c r="M5584" s="37"/>
      <c r="N5584" s="43"/>
    </row>
    <row r="5585" spans="1:14" x14ac:dyDescent="0.25">
      <c r="A5585" s="39"/>
      <c r="D5585" s="26"/>
      <c r="E5585" s="27"/>
      <c r="H5585" s="41"/>
      <c r="I5585" s="29"/>
      <c r="J5585" s="14" t="str">
        <f t="shared" si="37"/>
        <v/>
      </c>
      <c r="M5585" s="37"/>
      <c r="N5585" s="43"/>
    </row>
    <row r="5586" spans="1:14" x14ac:dyDescent="0.25">
      <c r="A5586" s="39"/>
      <c r="D5586" s="26"/>
      <c r="E5586" s="27"/>
      <c r="H5586" s="41"/>
      <c r="I5586" s="29"/>
      <c r="J5586" s="14" t="str">
        <f t="shared" si="37"/>
        <v/>
      </c>
      <c r="M5586" s="37"/>
      <c r="N5586" s="43"/>
    </row>
    <row r="5587" spans="1:14" x14ac:dyDescent="0.25">
      <c r="A5587" s="39"/>
      <c r="D5587" s="26"/>
      <c r="E5587" s="27"/>
      <c r="H5587" s="41"/>
      <c r="I5587" s="29"/>
      <c r="J5587" s="14" t="str">
        <f t="shared" si="37"/>
        <v/>
      </c>
      <c r="M5587" s="37"/>
      <c r="N5587" s="43"/>
    </row>
    <row r="5588" spans="1:14" x14ac:dyDescent="0.25">
      <c r="A5588" s="39"/>
      <c r="D5588" s="26"/>
      <c r="E5588" s="27"/>
      <c r="H5588" s="41"/>
      <c r="I5588" s="29"/>
      <c r="J5588" s="14" t="str">
        <f t="shared" si="37"/>
        <v/>
      </c>
      <c r="M5588" s="37"/>
      <c r="N5588" s="43"/>
    </row>
    <row r="5589" spans="1:14" x14ac:dyDescent="0.25">
      <c r="A5589" s="39"/>
      <c r="D5589" s="26"/>
      <c r="E5589" s="27"/>
      <c r="H5589" s="41"/>
      <c r="I5589" s="29"/>
      <c r="J5589" s="14" t="str">
        <f t="shared" si="37"/>
        <v/>
      </c>
      <c r="M5589" s="37"/>
      <c r="N5589" s="43"/>
    </row>
    <row r="5590" spans="1:14" x14ac:dyDescent="0.25">
      <c r="A5590" s="39"/>
      <c r="D5590" s="26"/>
      <c r="E5590" s="27"/>
      <c r="H5590" s="41"/>
      <c r="I5590" s="29"/>
      <c r="J5590" s="14" t="str">
        <f t="shared" si="37"/>
        <v/>
      </c>
      <c r="M5590" s="37"/>
      <c r="N5590" s="43"/>
    </row>
    <row r="5591" spans="1:14" x14ac:dyDescent="0.25">
      <c r="A5591" s="39"/>
      <c r="D5591" s="26"/>
      <c r="E5591" s="27"/>
      <c r="H5591" s="41"/>
      <c r="I5591" s="29"/>
      <c r="J5591" s="14" t="str">
        <f t="shared" si="37"/>
        <v/>
      </c>
      <c r="M5591" s="37"/>
      <c r="N5591" s="43"/>
    </row>
    <row r="5592" spans="1:14" x14ac:dyDescent="0.25">
      <c r="A5592" s="39"/>
      <c r="D5592" s="26"/>
      <c r="E5592" s="27"/>
      <c r="H5592" s="41"/>
      <c r="I5592" s="29"/>
      <c r="J5592" s="14" t="str">
        <f t="shared" si="37"/>
        <v/>
      </c>
      <c r="M5592" s="37"/>
      <c r="N5592" s="43"/>
    </row>
    <row r="5593" spans="1:14" x14ac:dyDescent="0.25">
      <c r="A5593" s="39"/>
      <c r="D5593" s="26"/>
      <c r="E5593" s="27"/>
      <c r="H5593" s="41"/>
      <c r="I5593" s="29"/>
      <c r="J5593" s="14" t="str">
        <f t="shared" si="37"/>
        <v/>
      </c>
      <c r="M5593" s="37"/>
      <c r="N5593" s="43"/>
    </row>
    <row r="5594" spans="1:14" x14ac:dyDescent="0.25">
      <c r="A5594" s="39"/>
      <c r="D5594" s="26"/>
      <c r="E5594" s="27"/>
      <c r="H5594" s="41"/>
      <c r="I5594" s="29"/>
      <c r="J5594" s="14" t="str">
        <f t="shared" si="37"/>
        <v/>
      </c>
      <c r="M5594" s="37"/>
      <c r="N5594" s="43"/>
    </row>
    <row r="5595" spans="1:14" x14ac:dyDescent="0.25">
      <c r="A5595" s="39"/>
      <c r="D5595" s="26"/>
      <c r="E5595" s="27"/>
      <c r="H5595" s="41"/>
      <c r="I5595" s="29"/>
      <c r="J5595" s="14" t="str">
        <f t="shared" si="37"/>
        <v/>
      </c>
      <c r="M5595" s="37"/>
      <c r="N5595" s="43"/>
    </row>
    <row r="5596" spans="1:14" x14ac:dyDescent="0.25">
      <c r="A5596" s="39"/>
      <c r="D5596" s="26"/>
      <c r="E5596" s="27"/>
      <c r="H5596" s="41"/>
      <c r="I5596" s="29"/>
      <c r="J5596" s="14" t="str">
        <f t="shared" si="37"/>
        <v/>
      </c>
      <c r="M5596" s="37"/>
      <c r="N5596" s="43"/>
    </row>
    <row r="5597" spans="1:14" x14ac:dyDescent="0.25">
      <c r="A5597" s="39"/>
      <c r="D5597" s="26"/>
      <c r="E5597" s="27"/>
      <c r="H5597" s="41"/>
      <c r="I5597" s="29"/>
      <c r="J5597" s="14" t="str">
        <f t="shared" si="37"/>
        <v/>
      </c>
      <c r="M5597" s="37"/>
      <c r="N5597" s="43"/>
    </row>
    <row r="5598" spans="1:14" x14ac:dyDescent="0.25">
      <c r="A5598" s="39"/>
      <c r="D5598" s="26"/>
      <c r="E5598" s="27"/>
      <c r="H5598" s="41"/>
      <c r="I5598" s="29"/>
      <c r="J5598" s="14" t="str">
        <f t="shared" si="37"/>
        <v/>
      </c>
      <c r="M5598" s="37"/>
      <c r="N5598" s="43"/>
    </row>
    <row r="5599" spans="1:14" x14ac:dyDescent="0.25">
      <c r="A5599" s="39"/>
      <c r="D5599" s="26"/>
      <c r="E5599" s="27"/>
      <c r="H5599" s="41"/>
      <c r="I5599" s="29"/>
      <c r="J5599" s="14" t="str">
        <f t="shared" si="37"/>
        <v/>
      </c>
      <c r="M5599" s="37"/>
      <c r="N5599" s="43"/>
    </row>
    <row r="5600" spans="1:14" x14ac:dyDescent="0.25">
      <c r="A5600" s="39"/>
      <c r="D5600" s="26"/>
      <c r="E5600" s="27"/>
      <c r="H5600" s="41"/>
      <c r="I5600" s="29"/>
      <c r="J5600" s="14" t="str">
        <f t="shared" si="37"/>
        <v/>
      </c>
      <c r="M5600" s="37"/>
      <c r="N5600" s="43"/>
    </row>
    <row r="5601" spans="1:14" x14ac:dyDescent="0.25">
      <c r="A5601" s="39"/>
      <c r="D5601" s="26"/>
      <c r="E5601" s="27"/>
      <c r="H5601" s="41"/>
      <c r="I5601" s="29"/>
      <c r="J5601" s="14" t="str">
        <f t="shared" si="37"/>
        <v/>
      </c>
      <c r="M5601" s="37"/>
      <c r="N5601" s="43"/>
    </row>
    <row r="5602" spans="1:14" x14ac:dyDescent="0.25">
      <c r="A5602" s="39"/>
      <c r="D5602" s="26"/>
      <c r="E5602" s="27"/>
      <c r="H5602" s="41"/>
      <c r="I5602" s="29"/>
      <c r="J5602" s="14" t="str">
        <f t="shared" si="37"/>
        <v/>
      </c>
      <c r="M5602" s="37"/>
      <c r="N5602" s="43"/>
    </row>
    <row r="5603" spans="1:14" x14ac:dyDescent="0.25">
      <c r="A5603" s="39"/>
      <c r="D5603" s="26"/>
      <c r="E5603" s="27"/>
      <c r="H5603" s="41"/>
      <c r="I5603" s="29"/>
      <c r="J5603" s="14" t="str">
        <f t="shared" si="37"/>
        <v/>
      </c>
      <c r="M5603" s="37"/>
      <c r="N5603" s="43"/>
    </row>
    <row r="5604" spans="1:14" x14ac:dyDescent="0.25">
      <c r="A5604" s="39"/>
      <c r="D5604" s="26"/>
      <c r="E5604" s="27"/>
      <c r="H5604" s="41"/>
      <c r="I5604" s="29"/>
      <c r="J5604" s="14" t="str">
        <f t="shared" si="37"/>
        <v/>
      </c>
      <c r="M5604" s="37"/>
      <c r="N5604" s="43"/>
    </row>
    <row r="5605" spans="1:14" x14ac:dyDescent="0.25">
      <c r="A5605" s="39"/>
      <c r="D5605" s="26"/>
      <c r="E5605" s="27"/>
      <c r="H5605" s="41"/>
      <c r="I5605" s="29"/>
      <c r="J5605" s="14" t="str">
        <f t="shared" si="37"/>
        <v/>
      </c>
      <c r="M5605" s="37"/>
      <c r="N5605" s="43"/>
    </row>
    <row r="5606" spans="1:14" x14ac:dyDescent="0.25">
      <c r="A5606" s="39"/>
      <c r="D5606" s="26"/>
      <c r="E5606" s="27"/>
      <c r="H5606" s="41"/>
      <c r="I5606" s="29"/>
      <c r="J5606" s="14" t="str">
        <f t="shared" si="37"/>
        <v/>
      </c>
      <c r="M5606" s="37"/>
      <c r="N5606" s="43"/>
    </row>
    <row r="5607" spans="1:14" x14ac:dyDescent="0.25">
      <c r="A5607" s="39"/>
      <c r="D5607" s="26"/>
      <c r="E5607" s="27"/>
      <c r="H5607" s="41"/>
      <c r="I5607" s="29"/>
      <c r="J5607" s="14" t="str">
        <f t="shared" si="37"/>
        <v/>
      </c>
      <c r="M5607" s="37"/>
      <c r="N5607" s="43"/>
    </row>
    <row r="5608" spans="1:14" x14ac:dyDescent="0.25">
      <c r="A5608" s="39"/>
      <c r="D5608" s="26"/>
      <c r="E5608" s="27"/>
      <c r="H5608" s="41"/>
      <c r="I5608" s="29"/>
      <c r="J5608" s="14" t="str">
        <f t="shared" si="37"/>
        <v/>
      </c>
      <c r="M5608" s="37"/>
      <c r="N5608" s="43"/>
    </row>
    <row r="5609" spans="1:14" x14ac:dyDescent="0.25">
      <c r="A5609" s="39"/>
      <c r="D5609" s="26"/>
      <c r="E5609" s="27"/>
      <c r="H5609" s="41"/>
      <c r="I5609" s="29"/>
      <c r="J5609" s="14" t="str">
        <f t="shared" si="37"/>
        <v/>
      </c>
      <c r="M5609" s="37"/>
      <c r="N5609" s="43"/>
    </row>
    <row r="5610" spans="1:14" x14ac:dyDescent="0.25">
      <c r="A5610" s="39"/>
      <c r="D5610" s="26"/>
      <c r="E5610" s="27"/>
      <c r="H5610" s="41"/>
      <c r="I5610" s="29"/>
      <c r="J5610" s="14" t="str">
        <f t="shared" si="37"/>
        <v/>
      </c>
      <c r="M5610" s="37"/>
      <c r="N5610" s="43"/>
    </row>
    <row r="5611" spans="1:14" x14ac:dyDescent="0.25">
      <c r="A5611" s="39"/>
      <c r="D5611" s="26"/>
      <c r="E5611" s="27"/>
      <c r="H5611" s="41"/>
      <c r="I5611" s="29"/>
      <c r="J5611" s="14" t="str">
        <f t="shared" si="37"/>
        <v/>
      </c>
      <c r="M5611" s="37"/>
      <c r="N5611" s="43"/>
    </row>
    <row r="5612" spans="1:14" x14ac:dyDescent="0.25">
      <c r="A5612" s="39"/>
      <c r="D5612" s="26"/>
      <c r="E5612" s="27"/>
      <c r="H5612" s="41"/>
      <c r="I5612" s="29"/>
      <c r="J5612" s="14" t="str">
        <f t="shared" si="37"/>
        <v/>
      </c>
      <c r="M5612" s="37"/>
      <c r="N5612" s="43"/>
    </row>
    <row r="5613" spans="1:14" x14ac:dyDescent="0.25">
      <c r="A5613" s="39"/>
      <c r="D5613" s="26"/>
      <c r="E5613" s="27"/>
      <c r="H5613" s="41"/>
      <c r="I5613" s="29"/>
      <c r="J5613" s="14" t="str">
        <f t="shared" si="37"/>
        <v/>
      </c>
      <c r="M5613" s="37"/>
      <c r="N5613" s="43"/>
    </row>
    <row r="5614" spans="1:14" x14ac:dyDescent="0.25">
      <c r="A5614" s="39"/>
      <c r="D5614" s="26"/>
      <c r="E5614" s="27"/>
      <c r="H5614" s="41"/>
      <c r="I5614" s="29"/>
      <c r="J5614" s="14" t="str">
        <f t="shared" si="37"/>
        <v/>
      </c>
      <c r="M5614" s="37"/>
      <c r="N5614" s="43"/>
    </row>
    <row r="5615" spans="1:14" x14ac:dyDescent="0.25">
      <c r="A5615" s="39"/>
      <c r="D5615" s="26"/>
      <c r="E5615" s="27"/>
      <c r="H5615" s="41"/>
      <c r="I5615" s="29"/>
      <c r="J5615" s="14" t="str">
        <f t="shared" si="37"/>
        <v/>
      </c>
      <c r="M5615" s="37"/>
      <c r="N5615" s="43"/>
    </row>
    <row r="5616" spans="1:14" x14ac:dyDescent="0.25">
      <c r="A5616" s="39"/>
      <c r="D5616" s="26"/>
      <c r="E5616" s="27"/>
      <c r="H5616" s="41"/>
      <c r="I5616" s="29"/>
      <c r="J5616" s="14" t="str">
        <f t="shared" si="37"/>
        <v/>
      </c>
      <c r="M5616" s="37"/>
      <c r="N5616" s="43"/>
    </row>
    <row r="5617" spans="1:14" x14ac:dyDescent="0.25">
      <c r="A5617" s="39"/>
      <c r="D5617" s="26"/>
      <c r="E5617" s="27"/>
      <c r="H5617" s="41"/>
      <c r="I5617" s="29"/>
      <c r="J5617" s="14" t="str">
        <f t="shared" si="37"/>
        <v/>
      </c>
      <c r="M5617" s="37"/>
      <c r="N5617" s="43"/>
    </row>
    <row r="5618" spans="1:14" x14ac:dyDescent="0.25">
      <c r="A5618" s="39"/>
      <c r="D5618" s="26"/>
      <c r="E5618" s="27"/>
      <c r="H5618" s="41"/>
      <c r="I5618" s="29"/>
      <c r="J5618" s="14" t="str">
        <f t="shared" si="37"/>
        <v/>
      </c>
      <c r="M5618" s="37"/>
      <c r="N5618" s="43"/>
    </row>
    <row r="5619" spans="1:14" x14ac:dyDescent="0.25">
      <c r="A5619" s="39"/>
      <c r="D5619" s="26"/>
      <c r="E5619" s="27"/>
      <c r="H5619" s="41"/>
      <c r="I5619" s="29"/>
      <c r="J5619" s="14" t="str">
        <f t="shared" si="37"/>
        <v/>
      </c>
      <c r="M5619" s="37"/>
      <c r="N5619" s="43"/>
    </row>
    <row r="5620" spans="1:14" x14ac:dyDescent="0.25">
      <c r="A5620" s="39"/>
      <c r="D5620" s="26"/>
      <c r="E5620" s="27"/>
      <c r="H5620" s="41"/>
      <c r="I5620" s="29"/>
      <c r="J5620" s="14" t="str">
        <f t="shared" si="37"/>
        <v/>
      </c>
      <c r="M5620" s="37"/>
      <c r="N5620" s="43"/>
    </row>
    <row r="5621" spans="1:14" x14ac:dyDescent="0.25">
      <c r="A5621" s="39"/>
      <c r="D5621" s="26"/>
      <c r="E5621" s="27"/>
      <c r="H5621" s="41"/>
      <c r="I5621" s="29"/>
      <c r="J5621" s="14" t="str">
        <f t="shared" si="37"/>
        <v/>
      </c>
      <c r="M5621" s="37"/>
      <c r="N5621" s="43"/>
    </row>
    <row r="5622" spans="1:14" x14ac:dyDescent="0.25">
      <c r="A5622" s="39"/>
      <c r="D5622" s="26"/>
      <c r="E5622" s="27"/>
      <c r="H5622" s="41"/>
      <c r="I5622" s="29"/>
      <c r="J5622" s="14" t="str">
        <f t="shared" si="37"/>
        <v/>
      </c>
      <c r="M5622" s="37"/>
      <c r="N5622" s="43"/>
    </row>
    <row r="5623" spans="1:14" x14ac:dyDescent="0.25">
      <c r="A5623" s="39"/>
      <c r="D5623" s="26"/>
      <c r="E5623" s="27"/>
      <c r="H5623" s="41"/>
      <c r="I5623" s="29"/>
      <c r="J5623" s="14" t="str">
        <f t="shared" si="37"/>
        <v/>
      </c>
      <c r="M5623" s="37"/>
      <c r="N5623" s="43"/>
    </row>
    <row r="5624" spans="1:14" x14ac:dyDescent="0.25">
      <c r="A5624" s="39"/>
      <c r="D5624" s="26"/>
      <c r="E5624" s="27"/>
      <c r="H5624" s="41"/>
      <c r="I5624" s="29"/>
      <c r="J5624" s="14" t="str">
        <f t="shared" si="37"/>
        <v/>
      </c>
      <c r="M5624" s="37"/>
      <c r="N5624" s="43"/>
    </row>
    <row r="5625" spans="1:14" x14ac:dyDescent="0.25">
      <c r="A5625" s="39"/>
      <c r="D5625" s="26"/>
      <c r="E5625" s="27"/>
      <c r="H5625" s="41"/>
      <c r="I5625" s="29"/>
      <c r="J5625" s="14" t="str">
        <f t="shared" si="37"/>
        <v/>
      </c>
      <c r="M5625" s="37"/>
      <c r="N5625" s="43"/>
    </row>
    <row r="5626" spans="1:14" x14ac:dyDescent="0.25">
      <c r="A5626" s="39"/>
      <c r="D5626" s="26"/>
      <c r="E5626" s="27"/>
      <c r="H5626" s="41"/>
      <c r="I5626" s="29"/>
      <c r="J5626" s="14" t="str">
        <f t="shared" si="37"/>
        <v/>
      </c>
      <c r="M5626" s="37"/>
      <c r="N5626" s="43"/>
    </row>
    <row r="5627" spans="1:14" x14ac:dyDescent="0.25">
      <c r="A5627" s="39"/>
      <c r="D5627" s="26"/>
      <c r="E5627" s="27"/>
      <c r="H5627" s="41"/>
      <c r="I5627" s="29"/>
      <c r="J5627" s="14" t="str">
        <f t="shared" si="37"/>
        <v/>
      </c>
      <c r="M5627" s="37"/>
      <c r="N5627" s="43"/>
    </row>
    <row r="5628" spans="1:14" x14ac:dyDescent="0.25">
      <c r="A5628" s="39"/>
      <c r="D5628" s="26"/>
      <c r="E5628" s="27"/>
      <c r="H5628" s="41"/>
      <c r="I5628" s="29"/>
      <c r="J5628" s="14" t="str">
        <f t="shared" si="37"/>
        <v/>
      </c>
      <c r="M5628" s="37"/>
      <c r="N5628" s="43"/>
    </row>
    <row r="5629" spans="1:14" x14ac:dyDescent="0.25">
      <c r="A5629" s="39"/>
      <c r="D5629" s="26"/>
      <c r="E5629" s="27"/>
      <c r="H5629" s="41"/>
      <c r="I5629" s="29"/>
      <c r="J5629" s="14" t="str">
        <f t="shared" si="37"/>
        <v/>
      </c>
      <c r="M5629" s="37"/>
      <c r="N5629" s="43"/>
    </row>
    <row r="5630" spans="1:14" x14ac:dyDescent="0.25">
      <c r="A5630" s="39"/>
      <c r="D5630" s="26"/>
      <c r="E5630" s="27"/>
      <c r="H5630" s="41"/>
      <c r="I5630" s="29"/>
      <c r="J5630" s="14" t="str">
        <f t="shared" si="37"/>
        <v/>
      </c>
      <c r="M5630" s="37"/>
      <c r="N5630" s="43"/>
    </row>
    <row r="5631" spans="1:14" x14ac:dyDescent="0.25">
      <c r="A5631" s="39"/>
      <c r="D5631" s="26"/>
      <c r="E5631" s="27"/>
      <c r="H5631" s="41"/>
      <c r="I5631" s="29"/>
      <c r="J5631" s="14" t="str">
        <f t="shared" ref="J5631:J5675" si="38">IF(B5631="","",C5631-C5630)</f>
        <v/>
      </c>
      <c r="M5631" s="37"/>
      <c r="N5631" s="43"/>
    </row>
    <row r="5632" spans="1:14" x14ac:dyDescent="0.25">
      <c r="A5632" s="39"/>
      <c r="D5632" s="26"/>
      <c r="E5632" s="27"/>
      <c r="H5632" s="41"/>
      <c r="I5632" s="29"/>
      <c r="J5632" s="14" t="str">
        <f t="shared" si="38"/>
        <v/>
      </c>
      <c r="M5632" s="37"/>
      <c r="N5632" s="43"/>
    </row>
    <row r="5633" spans="1:14" x14ac:dyDescent="0.25">
      <c r="A5633" s="39"/>
      <c r="D5633" s="26"/>
      <c r="E5633" s="27"/>
      <c r="H5633" s="41"/>
      <c r="I5633" s="29"/>
      <c r="J5633" s="14" t="str">
        <f t="shared" si="38"/>
        <v/>
      </c>
      <c r="M5633" s="37"/>
      <c r="N5633" s="43"/>
    </row>
    <row r="5634" spans="1:14" x14ac:dyDescent="0.25">
      <c r="A5634" s="39"/>
      <c r="D5634" s="26"/>
      <c r="E5634" s="27"/>
      <c r="H5634" s="41"/>
      <c r="I5634" s="29"/>
      <c r="J5634" s="14" t="str">
        <f t="shared" si="38"/>
        <v/>
      </c>
      <c r="M5634" s="37"/>
      <c r="N5634" s="43"/>
    </row>
    <row r="5635" spans="1:14" x14ac:dyDescent="0.25">
      <c r="A5635" s="39"/>
      <c r="D5635" s="26"/>
      <c r="E5635" s="27"/>
      <c r="H5635" s="41"/>
      <c r="I5635" s="29"/>
      <c r="J5635" s="14" t="str">
        <f t="shared" si="38"/>
        <v/>
      </c>
      <c r="M5635" s="37"/>
      <c r="N5635" s="43"/>
    </row>
    <row r="5636" spans="1:14" x14ac:dyDescent="0.25">
      <c r="A5636" s="39"/>
      <c r="D5636" s="26"/>
      <c r="E5636" s="27"/>
      <c r="H5636" s="41"/>
      <c r="I5636" s="29"/>
      <c r="J5636" s="14" t="str">
        <f t="shared" si="38"/>
        <v/>
      </c>
      <c r="M5636" s="37"/>
      <c r="N5636" s="43"/>
    </row>
    <row r="5637" spans="1:14" x14ac:dyDescent="0.25">
      <c r="A5637" s="39"/>
      <c r="D5637" s="26"/>
      <c r="E5637" s="27"/>
      <c r="H5637" s="41"/>
      <c r="I5637" s="29"/>
      <c r="J5637" s="14" t="str">
        <f t="shared" si="38"/>
        <v/>
      </c>
      <c r="M5637" s="37"/>
      <c r="N5637" s="43"/>
    </row>
    <row r="5638" spans="1:14" x14ac:dyDescent="0.25">
      <c r="A5638" s="39"/>
      <c r="D5638" s="26"/>
      <c r="E5638" s="27"/>
      <c r="H5638" s="41"/>
      <c r="I5638" s="29"/>
      <c r="J5638" s="14" t="str">
        <f t="shared" si="38"/>
        <v/>
      </c>
      <c r="M5638" s="37"/>
      <c r="N5638" s="43"/>
    </row>
    <row r="5639" spans="1:14" x14ac:dyDescent="0.25">
      <c r="A5639" s="39"/>
      <c r="D5639" s="26"/>
      <c r="E5639" s="27"/>
      <c r="H5639" s="41"/>
      <c r="I5639" s="29"/>
      <c r="J5639" s="14" t="str">
        <f t="shared" si="38"/>
        <v/>
      </c>
      <c r="M5639" s="37"/>
      <c r="N5639" s="43"/>
    </row>
    <row r="5640" spans="1:14" x14ac:dyDescent="0.25">
      <c r="A5640" s="39"/>
      <c r="D5640" s="26"/>
      <c r="E5640" s="27"/>
      <c r="H5640" s="41"/>
      <c r="I5640" s="29"/>
      <c r="J5640" s="14" t="str">
        <f t="shared" si="38"/>
        <v/>
      </c>
      <c r="M5640" s="37"/>
      <c r="N5640" s="43"/>
    </row>
    <row r="5641" spans="1:14" x14ac:dyDescent="0.25">
      <c r="A5641" s="39"/>
      <c r="D5641" s="26"/>
      <c r="E5641" s="27"/>
      <c r="H5641" s="41"/>
      <c r="I5641" s="29"/>
      <c r="J5641" s="14" t="str">
        <f t="shared" si="38"/>
        <v/>
      </c>
      <c r="M5641" s="37"/>
      <c r="N5641" s="43"/>
    </row>
    <row r="5642" spans="1:14" x14ac:dyDescent="0.25">
      <c r="A5642" s="39"/>
      <c r="D5642" s="26"/>
      <c r="E5642" s="27"/>
      <c r="H5642" s="41"/>
      <c r="I5642" s="29"/>
      <c r="J5642" s="14" t="str">
        <f t="shared" si="38"/>
        <v/>
      </c>
      <c r="M5642" s="37"/>
      <c r="N5642" s="43"/>
    </row>
    <row r="5643" spans="1:14" x14ac:dyDescent="0.25">
      <c r="A5643" s="39"/>
      <c r="D5643" s="26"/>
      <c r="E5643" s="27"/>
      <c r="H5643" s="41"/>
      <c r="I5643" s="29"/>
      <c r="J5643" s="14" t="str">
        <f t="shared" si="38"/>
        <v/>
      </c>
      <c r="M5643" s="37"/>
      <c r="N5643" s="43"/>
    </row>
    <row r="5644" spans="1:14" x14ac:dyDescent="0.25">
      <c r="A5644" s="39"/>
      <c r="D5644" s="26"/>
      <c r="E5644" s="27"/>
      <c r="H5644" s="41"/>
      <c r="I5644" s="29"/>
      <c r="J5644" s="14" t="str">
        <f t="shared" si="38"/>
        <v/>
      </c>
      <c r="M5644" s="37"/>
      <c r="N5644" s="43"/>
    </row>
    <row r="5645" spans="1:14" x14ac:dyDescent="0.25">
      <c r="A5645" s="39"/>
      <c r="D5645" s="26"/>
      <c r="E5645" s="27"/>
      <c r="H5645" s="41"/>
      <c r="I5645" s="29"/>
      <c r="J5645" s="14" t="str">
        <f t="shared" si="38"/>
        <v/>
      </c>
      <c r="M5645" s="37"/>
      <c r="N5645" s="43"/>
    </row>
    <row r="5646" spans="1:14" x14ac:dyDescent="0.25">
      <c r="A5646" s="39"/>
      <c r="D5646" s="26"/>
      <c r="E5646" s="27"/>
      <c r="H5646" s="41"/>
      <c r="I5646" s="29"/>
      <c r="J5646" s="14" t="str">
        <f t="shared" si="38"/>
        <v/>
      </c>
      <c r="M5646" s="37"/>
      <c r="N5646" s="43"/>
    </row>
    <row r="5647" spans="1:14" x14ac:dyDescent="0.25">
      <c r="A5647" s="39"/>
      <c r="D5647" s="26"/>
      <c r="E5647" s="27"/>
      <c r="H5647" s="41"/>
      <c r="I5647" s="29"/>
      <c r="J5647" s="14" t="str">
        <f t="shared" si="38"/>
        <v/>
      </c>
      <c r="M5647" s="37"/>
      <c r="N5647" s="43"/>
    </row>
    <row r="5648" spans="1:14" x14ac:dyDescent="0.25">
      <c r="A5648" s="39"/>
      <c r="D5648" s="26"/>
      <c r="E5648" s="27"/>
      <c r="H5648" s="41"/>
      <c r="I5648" s="29"/>
      <c r="J5648" s="14" t="str">
        <f t="shared" si="38"/>
        <v/>
      </c>
      <c r="M5648" s="37"/>
      <c r="N5648" s="43"/>
    </row>
    <row r="5649" spans="1:14" x14ac:dyDescent="0.25">
      <c r="A5649" s="39"/>
      <c r="D5649" s="26"/>
      <c r="E5649" s="27"/>
      <c r="H5649" s="41"/>
      <c r="I5649" s="29"/>
      <c r="J5649" s="14" t="str">
        <f t="shared" si="38"/>
        <v/>
      </c>
      <c r="M5649" s="37"/>
      <c r="N5649" s="43"/>
    </row>
    <row r="5650" spans="1:14" x14ac:dyDescent="0.25">
      <c r="A5650" s="39"/>
      <c r="D5650" s="26"/>
      <c r="E5650" s="27"/>
      <c r="H5650" s="41"/>
      <c r="I5650" s="29"/>
      <c r="J5650" s="14" t="str">
        <f t="shared" si="38"/>
        <v/>
      </c>
      <c r="M5650" s="37"/>
      <c r="N5650" s="43"/>
    </row>
    <row r="5651" spans="1:14" x14ac:dyDescent="0.25">
      <c r="A5651" s="39"/>
      <c r="D5651" s="26"/>
      <c r="E5651" s="27"/>
      <c r="H5651" s="41"/>
      <c r="I5651" s="29"/>
      <c r="J5651" s="14" t="str">
        <f t="shared" si="38"/>
        <v/>
      </c>
      <c r="M5651" s="37"/>
      <c r="N5651" s="43"/>
    </row>
    <row r="5652" spans="1:14" x14ac:dyDescent="0.25">
      <c r="A5652" s="39"/>
      <c r="D5652" s="26"/>
      <c r="E5652" s="27"/>
      <c r="H5652" s="41"/>
      <c r="I5652" s="29"/>
      <c r="J5652" s="14" t="str">
        <f t="shared" si="38"/>
        <v/>
      </c>
      <c r="M5652" s="37"/>
      <c r="N5652" s="43"/>
    </row>
    <row r="5653" spans="1:14" x14ac:dyDescent="0.25">
      <c r="A5653" s="39"/>
      <c r="D5653" s="26"/>
      <c r="E5653" s="27"/>
      <c r="H5653" s="41"/>
      <c r="I5653" s="29"/>
      <c r="J5653" s="14" t="str">
        <f t="shared" si="38"/>
        <v/>
      </c>
      <c r="M5653" s="37"/>
      <c r="N5653" s="43"/>
    </row>
    <row r="5654" spans="1:14" x14ac:dyDescent="0.25">
      <c r="A5654" s="39"/>
      <c r="D5654" s="26"/>
      <c r="E5654" s="27"/>
      <c r="H5654" s="41"/>
      <c r="I5654" s="29"/>
      <c r="J5654" s="14" t="str">
        <f t="shared" si="38"/>
        <v/>
      </c>
      <c r="M5654" s="37"/>
      <c r="N5654" s="43"/>
    </row>
    <row r="5655" spans="1:14" x14ac:dyDescent="0.25">
      <c r="A5655" s="39"/>
      <c r="D5655" s="26"/>
      <c r="E5655" s="27"/>
      <c r="H5655" s="41"/>
      <c r="I5655" s="29"/>
      <c r="J5655" s="14" t="str">
        <f t="shared" si="38"/>
        <v/>
      </c>
      <c r="M5655" s="37"/>
      <c r="N5655" s="43"/>
    </row>
    <row r="5656" spans="1:14" x14ac:dyDescent="0.25">
      <c r="A5656" s="39"/>
      <c r="D5656" s="26"/>
      <c r="E5656" s="27"/>
      <c r="H5656" s="41"/>
      <c r="I5656" s="29"/>
      <c r="J5656" s="14" t="str">
        <f t="shared" si="38"/>
        <v/>
      </c>
      <c r="M5656" s="37"/>
      <c r="N5656" s="43"/>
    </row>
    <row r="5657" spans="1:14" x14ac:dyDescent="0.25">
      <c r="A5657" s="39"/>
      <c r="D5657" s="26"/>
      <c r="E5657" s="27"/>
      <c r="H5657" s="41"/>
      <c r="I5657" s="29"/>
      <c r="J5657" s="14" t="str">
        <f t="shared" si="38"/>
        <v/>
      </c>
      <c r="M5657" s="37"/>
      <c r="N5657" s="43"/>
    </row>
    <row r="5658" spans="1:14" x14ac:dyDescent="0.25">
      <c r="A5658" s="39"/>
      <c r="D5658" s="26"/>
      <c r="E5658" s="27"/>
      <c r="H5658" s="41"/>
      <c r="I5658" s="29"/>
      <c r="J5658" s="14" t="str">
        <f t="shared" si="38"/>
        <v/>
      </c>
      <c r="M5658" s="37"/>
      <c r="N5658" s="43"/>
    </row>
    <row r="5659" spans="1:14" x14ac:dyDescent="0.25">
      <c r="A5659" s="39"/>
      <c r="D5659" s="26"/>
      <c r="E5659" s="27"/>
      <c r="H5659" s="41"/>
      <c r="I5659" s="29"/>
      <c r="J5659" s="14" t="str">
        <f t="shared" si="38"/>
        <v/>
      </c>
      <c r="M5659" s="37"/>
      <c r="N5659" s="43"/>
    </row>
    <row r="5660" spans="1:14" x14ac:dyDescent="0.25">
      <c r="A5660" s="39"/>
      <c r="D5660" s="26"/>
      <c r="E5660" s="27"/>
      <c r="H5660" s="41"/>
      <c r="I5660" s="29"/>
      <c r="J5660" s="14" t="str">
        <f t="shared" si="38"/>
        <v/>
      </c>
      <c r="M5660" s="37"/>
      <c r="N5660" s="43"/>
    </row>
    <row r="5661" spans="1:14" x14ac:dyDescent="0.25">
      <c r="A5661" s="39"/>
      <c r="D5661" s="26"/>
      <c r="E5661" s="27"/>
      <c r="H5661" s="41"/>
      <c r="I5661" s="29"/>
      <c r="J5661" s="14" t="str">
        <f t="shared" si="38"/>
        <v/>
      </c>
      <c r="M5661" s="37"/>
      <c r="N5661" s="43"/>
    </row>
    <row r="5662" spans="1:14" x14ac:dyDescent="0.25">
      <c r="A5662" s="39"/>
      <c r="D5662" s="26"/>
      <c r="E5662" s="27"/>
      <c r="H5662" s="41"/>
      <c r="I5662" s="29"/>
      <c r="J5662" s="14" t="str">
        <f t="shared" si="38"/>
        <v/>
      </c>
      <c r="M5662" s="37"/>
      <c r="N5662" s="43"/>
    </row>
    <row r="5663" spans="1:14" x14ac:dyDescent="0.25">
      <c r="A5663" s="39"/>
      <c r="D5663" s="26"/>
      <c r="E5663" s="27"/>
      <c r="H5663" s="41"/>
      <c r="I5663" s="29"/>
      <c r="J5663" s="14" t="str">
        <f t="shared" si="38"/>
        <v/>
      </c>
      <c r="M5663" s="37"/>
      <c r="N5663" s="43"/>
    </row>
    <row r="5664" spans="1:14" x14ac:dyDescent="0.25">
      <c r="A5664" s="39"/>
      <c r="D5664" s="26"/>
      <c r="E5664" s="27"/>
      <c r="H5664" s="41"/>
      <c r="I5664" s="29"/>
      <c r="J5664" s="14" t="str">
        <f t="shared" si="38"/>
        <v/>
      </c>
      <c r="M5664" s="37"/>
      <c r="N5664" s="43"/>
    </row>
    <row r="5665" spans="1:14" x14ac:dyDescent="0.25">
      <c r="A5665" s="39"/>
      <c r="D5665" s="26"/>
      <c r="E5665" s="27"/>
      <c r="H5665" s="41"/>
      <c r="I5665" s="29"/>
      <c r="J5665" s="14" t="str">
        <f t="shared" si="38"/>
        <v/>
      </c>
      <c r="M5665" s="37"/>
      <c r="N5665" s="43"/>
    </row>
    <row r="5666" spans="1:14" x14ac:dyDescent="0.25">
      <c r="A5666" s="39"/>
      <c r="D5666" s="26"/>
      <c r="E5666" s="27"/>
      <c r="H5666" s="41"/>
      <c r="I5666" s="29"/>
      <c r="J5666" s="14" t="str">
        <f t="shared" si="38"/>
        <v/>
      </c>
      <c r="M5666" s="37"/>
      <c r="N5666" s="43"/>
    </row>
    <row r="5667" spans="1:14" x14ac:dyDescent="0.25">
      <c r="A5667" s="39"/>
      <c r="D5667" s="26"/>
      <c r="E5667" s="27"/>
      <c r="H5667" s="41"/>
      <c r="I5667" s="29"/>
      <c r="J5667" s="14" t="str">
        <f t="shared" si="38"/>
        <v/>
      </c>
      <c r="M5667" s="37"/>
      <c r="N5667" s="43"/>
    </row>
    <row r="5668" spans="1:14" x14ac:dyDescent="0.25">
      <c r="A5668" s="39"/>
      <c r="D5668" s="26"/>
      <c r="E5668" s="27"/>
      <c r="H5668" s="41"/>
      <c r="I5668" s="29"/>
      <c r="J5668" s="14" t="str">
        <f t="shared" si="38"/>
        <v/>
      </c>
      <c r="M5668" s="37"/>
      <c r="N5668" s="43"/>
    </row>
    <row r="5669" spans="1:14" x14ac:dyDescent="0.25">
      <c r="A5669" s="39"/>
      <c r="D5669" s="26"/>
      <c r="E5669" s="27"/>
      <c r="H5669" s="41"/>
      <c r="I5669" s="29"/>
      <c r="J5669" s="14" t="str">
        <f t="shared" si="38"/>
        <v/>
      </c>
      <c r="M5669" s="37"/>
      <c r="N5669" s="43"/>
    </row>
    <row r="5670" spans="1:14" x14ac:dyDescent="0.25">
      <c r="A5670" s="39"/>
      <c r="D5670" s="26"/>
      <c r="E5670" s="27"/>
      <c r="H5670" s="41"/>
      <c r="I5670" s="29"/>
      <c r="J5670" s="14" t="str">
        <f t="shared" si="38"/>
        <v/>
      </c>
      <c r="M5670" s="37"/>
      <c r="N5670" s="43"/>
    </row>
    <row r="5671" spans="1:14" x14ac:dyDescent="0.25">
      <c r="A5671" s="39"/>
      <c r="D5671" s="26"/>
      <c r="E5671" s="27"/>
      <c r="H5671" s="41"/>
      <c r="I5671" s="29"/>
      <c r="J5671" s="14" t="str">
        <f t="shared" si="38"/>
        <v/>
      </c>
      <c r="M5671" s="37"/>
      <c r="N5671" s="43"/>
    </row>
    <row r="5672" spans="1:14" x14ac:dyDescent="0.25">
      <c r="A5672" s="39"/>
      <c r="D5672" s="26"/>
      <c r="E5672" s="27"/>
      <c r="H5672" s="41"/>
      <c r="I5672" s="29"/>
      <c r="J5672" s="14" t="str">
        <f t="shared" si="38"/>
        <v/>
      </c>
      <c r="M5672" s="37"/>
      <c r="N5672" s="43"/>
    </row>
    <row r="5673" spans="1:14" x14ac:dyDescent="0.25">
      <c r="A5673" s="39"/>
      <c r="D5673" s="26"/>
      <c r="E5673" s="27"/>
      <c r="H5673" s="41"/>
      <c r="I5673" s="29"/>
      <c r="J5673" s="14" t="str">
        <f t="shared" si="38"/>
        <v/>
      </c>
      <c r="M5673" s="37"/>
      <c r="N5673" s="43"/>
    </row>
    <row r="5674" spans="1:14" x14ac:dyDescent="0.25">
      <c r="A5674" s="39"/>
      <c r="D5674" s="26"/>
      <c r="E5674" s="27"/>
      <c r="H5674" s="41"/>
      <c r="I5674" s="29"/>
      <c r="J5674" s="14" t="str">
        <f t="shared" si="38"/>
        <v/>
      </c>
      <c r="M5674" s="37"/>
      <c r="N5674" s="43"/>
    </row>
    <row r="5675" spans="1:14" x14ac:dyDescent="0.25">
      <c r="A5675" s="39"/>
      <c r="D5675" s="26"/>
      <c r="E5675" s="27"/>
      <c r="H5675" s="41"/>
      <c r="I5675" s="29"/>
      <c r="J5675" s="14" t="str">
        <f t="shared" si="38"/>
        <v/>
      </c>
      <c r="M5675" s="37"/>
      <c r="N5675" s="43"/>
    </row>
    <row r="5676" spans="1:14" x14ac:dyDescent="0.25">
      <c r="A5676" s="39"/>
      <c r="D5676" s="26"/>
      <c r="E5676" s="27"/>
      <c r="H5676" s="41"/>
      <c r="I5676" s="29"/>
      <c r="M5676" s="37"/>
      <c r="N5676" s="43"/>
    </row>
    <row r="5677" spans="1:14" x14ac:dyDescent="0.25">
      <c r="A5677" s="39"/>
      <c r="D5677" s="26"/>
      <c r="E5677" s="27"/>
      <c r="H5677" s="41"/>
      <c r="I5677" s="29"/>
      <c r="M5677" s="37"/>
      <c r="N5677" s="43"/>
    </row>
    <row r="5678" spans="1:14" x14ac:dyDescent="0.25">
      <c r="A5678" s="39"/>
      <c r="D5678" s="26"/>
      <c r="E5678" s="27"/>
      <c r="H5678" s="41"/>
      <c r="I5678" s="29"/>
      <c r="M5678" s="37"/>
      <c r="N5678" s="43"/>
    </row>
    <row r="5679" spans="1:14" x14ac:dyDescent="0.25">
      <c r="A5679" s="39"/>
      <c r="D5679" s="26"/>
      <c r="E5679" s="27"/>
      <c r="H5679" s="41"/>
      <c r="I5679" s="29"/>
      <c r="M5679" s="37"/>
      <c r="N5679" s="43"/>
    </row>
    <row r="5680" spans="1:14" x14ac:dyDescent="0.25">
      <c r="A5680" s="39"/>
      <c r="D5680" s="26"/>
      <c r="E5680" s="27"/>
      <c r="H5680" s="41"/>
      <c r="I5680" s="29"/>
      <c r="M5680" s="37"/>
      <c r="N5680" s="43"/>
    </row>
    <row r="5681" spans="1:14" x14ac:dyDescent="0.25">
      <c r="A5681" s="39"/>
      <c r="D5681" s="26"/>
      <c r="E5681" s="27"/>
      <c r="H5681" s="41"/>
      <c r="I5681" s="29"/>
      <c r="M5681" s="37"/>
      <c r="N5681" s="43"/>
    </row>
    <row r="5682" spans="1:14" x14ac:dyDescent="0.25">
      <c r="A5682" s="39"/>
      <c r="D5682" s="26"/>
      <c r="E5682" s="27"/>
      <c r="H5682" s="41"/>
      <c r="I5682" s="29"/>
      <c r="M5682" s="37"/>
      <c r="N5682" s="43"/>
    </row>
    <row r="5683" spans="1:14" x14ac:dyDescent="0.25">
      <c r="A5683" s="39"/>
      <c r="D5683" s="26"/>
      <c r="E5683" s="27"/>
      <c r="H5683" s="41"/>
      <c r="I5683" s="29"/>
      <c r="M5683" s="37"/>
      <c r="N5683" s="43"/>
    </row>
    <row r="5684" spans="1:14" x14ac:dyDescent="0.25">
      <c r="A5684" s="39"/>
      <c r="D5684" s="26"/>
      <c r="E5684" s="27"/>
      <c r="H5684" s="41"/>
      <c r="I5684" s="29"/>
      <c r="M5684" s="37"/>
      <c r="N5684" s="43"/>
    </row>
    <row r="5685" spans="1:14" x14ac:dyDescent="0.25">
      <c r="A5685" s="39"/>
      <c r="D5685" s="26"/>
      <c r="E5685" s="27"/>
      <c r="H5685" s="41"/>
      <c r="I5685" s="29"/>
      <c r="M5685" s="37"/>
      <c r="N5685" s="43"/>
    </row>
    <row r="5686" spans="1:14" x14ac:dyDescent="0.25">
      <c r="A5686" s="39"/>
      <c r="D5686" s="26"/>
      <c r="E5686" s="27"/>
      <c r="H5686" s="41"/>
      <c r="I5686" s="29"/>
      <c r="M5686" s="37"/>
      <c r="N5686" s="43"/>
    </row>
    <row r="5687" spans="1:14" x14ac:dyDescent="0.25">
      <c r="A5687" s="39"/>
      <c r="D5687" s="26"/>
      <c r="E5687" s="27"/>
      <c r="H5687" s="41"/>
      <c r="I5687" s="29"/>
      <c r="M5687" s="37"/>
      <c r="N5687" s="43"/>
    </row>
    <row r="5688" spans="1:14" x14ac:dyDescent="0.25">
      <c r="A5688" s="39"/>
      <c r="D5688" s="26"/>
      <c r="E5688" s="27"/>
      <c r="H5688" s="41"/>
      <c r="I5688" s="29"/>
      <c r="M5688" s="37"/>
      <c r="N5688" s="43"/>
    </row>
    <row r="5689" spans="1:14" x14ac:dyDescent="0.25">
      <c r="A5689" s="39"/>
      <c r="D5689" s="26"/>
      <c r="E5689" s="27"/>
      <c r="H5689" s="41"/>
      <c r="I5689" s="29"/>
      <c r="M5689" s="37"/>
      <c r="N5689" s="43"/>
    </row>
    <row r="5690" spans="1:14" x14ac:dyDescent="0.25">
      <c r="A5690" s="39"/>
      <c r="D5690" s="26"/>
      <c r="E5690" s="27"/>
      <c r="H5690" s="41"/>
      <c r="I5690" s="29"/>
      <c r="M5690" s="37"/>
      <c r="N5690" s="43"/>
    </row>
    <row r="5691" spans="1:14" x14ac:dyDescent="0.25">
      <c r="A5691" s="39"/>
      <c r="D5691" s="26"/>
      <c r="E5691" s="27"/>
      <c r="H5691" s="41"/>
      <c r="I5691" s="29"/>
      <c r="M5691" s="37"/>
      <c r="N5691" s="43"/>
    </row>
    <row r="5692" spans="1:14" x14ac:dyDescent="0.25">
      <c r="A5692" s="39"/>
      <c r="D5692" s="26"/>
      <c r="E5692" s="27"/>
      <c r="H5692" s="41"/>
      <c r="I5692" s="29"/>
      <c r="M5692" s="37"/>
      <c r="N5692" s="43"/>
    </row>
    <row r="5693" spans="1:14" x14ac:dyDescent="0.25">
      <c r="A5693" s="39"/>
      <c r="D5693" s="26"/>
      <c r="E5693" s="27"/>
      <c r="H5693" s="41"/>
      <c r="I5693" s="29"/>
      <c r="M5693" s="37"/>
      <c r="N5693" s="43"/>
    </row>
    <row r="5694" spans="1:14" x14ac:dyDescent="0.25">
      <c r="A5694" s="39"/>
      <c r="D5694" s="26"/>
      <c r="E5694" s="27"/>
      <c r="H5694" s="41"/>
      <c r="I5694" s="29"/>
      <c r="M5694" s="37"/>
      <c r="N5694" s="43"/>
    </row>
    <row r="5695" spans="1:14" x14ac:dyDescent="0.25">
      <c r="A5695" s="39"/>
      <c r="D5695" s="26"/>
      <c r="E5695" s="27"/>
      <c r="H5695" s="41"/>
      <c r="I5695" s="29"/>
      <c r="M5695" s="37"/>
      <c r="N5695" s="43"/>
    </row>
    <row r="5696" spans="1:14" x14ac:dyDescent="0.25">
      <c r="A5696" s="39"/>
      <c r="D5696" s="26"/>
      <c r="E5696" s="27"/>
      <c r="H5696" s="41"/>
      <c r="I5696" s="29"/>
      <c r="M5696" s="37"/>
      <c r="N5696" s="43"/>
    </row>
    <row r="5697" spans="1:14" x14ac:dyDescent="0.25">
      <c r="A5697" s="39"/>
      <c r="D5697" s="26"/>
      <c r="E5697" s="27"/>
      <c r="H5697" s="41"/>
      <c r="I5697" s="29"/>
      <c r="M5697" s="37"/>
      <c r="N5697" s="43"/>
    </row>
    <row r="5698" spans="1:14" x14ac:dyDescent="0.25">
      <c r="A5698" s="39"/>
      <c r="D5698" s="26"/>
      <c r="E5698" s="27"/>
      <c r="H5698" s="41"/>
      <c r="I5698" s="29"/>
      <c r="M5698" s="37"/>
      <c r="N5698" s="43"/>
    </row>
    <row r="5699" spans="1:14" x14ac:dyDescent="0.25">
      <c r="A5699" s="39"/>
      <c r="D5699" s="26"/>
      <c r="E5699" s="27"/>
      <c r="H5699" s="41"/>
      <c r="I5699" s="29"/>
      <c r="M5699" s="37"/>
      <c r="N5699" s="43"/>
    </row>
    <row r="5700" spans="1:14" x14ac:dyDescent="0.25">
      <c r="A5700" s="39"/>
      <c r="D5700" s="26"/>
      <c r="E5700" s="27"/>
      <c r="H5700" s="41"/>
      <c r="I5700" s="29"/>
      <c r="M5700" s="37"/>
      <c r="N5700" s="43"/>
    </row>
    <row r="5701" spans="1:14" x14ac:dyDescent="0.25">
      <c r="A5701" s="39"/>
      <c r="D5701" s="26"/>
      <c r="E5701" s="27"/>
      <c r="H5701" s="41"/>
      <c r="I5701" s="29"/>
      <c r="M5701" s="37"/>
      <c r="N5701" s="43"/>
    </row>
    <row r="5702" spans="1:14" x14ac:dyDescent="0.25">
      <c r="E5702" s="20"/>
      <c r="H5702" s="28"/>
      <c r="N5702" s="43"/>
    </row>
    <row r="5703" spans="1:14" x14ac:dyDescent="0.25">
      <c r="E5703" s="20"/>
      <c r="H5703" s="28"/>
      <c r="N5703" s="43"/>
    </row>
    <row r="5704" spans="1:14" x14ac:dyDescent="0.25">
      <c r="E5704" s="20"/>
      <c r="H5704" s="28"/>
      <c r="N5704" s="43"/>
    </row>
    <row r="5705" spans="1:14" x14ac:dyDescent="0.25">
      <c r="E5705" s="20"/>
      <c r="H5705" s="28"/>
      <c r="N5705" s="43"/>
    </row>
    <row r="5706" spans="1:14" x14ac:dyDescent="0.25">
      <c r="E5706" s="20"/>
      <c r="H5706" s="28"/>
      <c r="N5706" s="43"/>
    </row>
    <row r="5707" spans="1:14" x14ac:dyDescent="0.25">
      <c r="E5707" s="20"/>
      <c r="H5707" s="28"/>
      <c r="N5707" s="43"/>
    </row>
    <row r="5708" spans="1:14" x14ac:dyDescent="0.25">
      <c r="E5708" s="20"/>
      <c r="H5708" s="28"/>
      <c r="N5708" s="43"/>
    </row>
    <row r="5709" spans="1:14" x14ac:dyDescent="0.25">
      <c r="E5709" s="20"/>
      <c r="H5709" s="28"/>
      <c r="N5709" s="43"/>
    </row>
    <row r="5710" spans="1:14" x14ac:dyDescent="0.25">
      <c r="E5710" s="20"/>
      <c r="H5710" s="28"/>
      <c r="N5710" s="43"/>
    </row>
    <row r="5711" spans="1:14" x14ac:dyDescent="0.25">
      <c r="E5711" s="20"/>
      <c r="H5711" s="28"/>
      <c r="N5711" s="43"/>
    </row>
    <row r="5712" spans="1:14" x14ac:dyDescent="0.25">
      <c r="E5712" s="20"/>
      <c r="H5712" s="28"/>
      <c r="N5712" s="43"/>
    </row>
    <row r="5713" spans="5:14" x14ac:dyDescent="0.25">
      <c r="E5713" s="20"/>
      <c r="H5713" s="28"/>
      <c r="N5713" s="43"/>
    </row>
    <row r="5714" spans="5:14" x14ac:dyDescent="0.25">
      <c r="E5714" s="20"/>
      <c r="H5714" s="28"/>
      <c r="N5714" s="43"/>
    </row>
    <row r="5715" spans="5:14" x14ac:dyDescent="0.25">
      <c r="E5715" s="20"/>
      <c r="H5715" s="28"/>
      <c r="N5715" s="43"/>
    </row>
    <row r="5716" spans="5:14" x14ac:dyDescent="0.25">
      <c r="E5716" s="20"/>
      <c r="H5716" s="28"/>
      <c r="N5716" s="43"/>
    </row>
    <row r="5717" spans="5:14" x14ac:dyDescent="0.25">
      <c r="E5717" s="20"/>
      <c r="H5717" s="28"/>
      <c r="N5717" s="43"/>
    </row>
    <row r="5718" spans="5:14" x14ac:dyDescent="0.25">
      <c r="E5718" s="20"/>
      <c r="H5718" s="28"/>
      <c r="N5718" s="43"/>
    </row>
    <row r="5719" spans="5:14" x14ac:dyDescent="0.25">
      <c r="E5719" s="20"/>
      <c r="H5719" s="28"/>
      <c r="N5719" s="43"/>
    </row>
    <row r="5720" spans="5:14" x14ac:dyDescent="0.25">
      <c r="E5720" s="20"/>
      <c r="H5720" s="28"/>
      <c r="N5720" s="43"/>
    </row>
    <row r="5721" spans="5:14" x14ac:dyDescent="0.25">
      <c r="E5721" s="20"/>
      <c r="H5721" s="28"/>
      <c r="N5721" s="43"/>
    </row>
    <row r="5722" spans="5:14" x14ac:dyDescent="0.25">
      <c r="E5722" s="20"/>
      <c r="H5722" s="28"/>
      <c r="N5722" s="43"/>
    </row>
    <row r="5723" spans="5:14" x14ac:dyDescent="0.25">
      <c r="E5723" s="20"/>
      <c r="H5723" s="28"/>
      <c r="N5723" s="43"/>
    </row>
    <row r="5724" spans="5:14" x14ac:dyDescent="0.25">
      <c r="E5724" s="20"/>
      <c r="H5724" s="28"/>
      <c r="N5724" s="43"/>
    </row>
    <row r="5725" spans="5:14" x14ac:dyDescent="0.25">
      <c r="E5725" s="20"/>
      <c r="H5725" s="28"/>
      <c r="N5725" s="43"/>
    </row>
    <row r="5726" spans="5:14" x14ac:dyDescent="0.25">
      <c r="E5726" s="20"/>
      <c r="H5726" s="28"/>
      <c r="N5726" s="43"/>
    </row>
    <row r="5727" spans="5:14" x14ac:dyDescent="0.25">
      <c r="E5727" s="20"/>
      <c r="H5727" s="28"/>
      <c r="N5727" s="43"/>
    </row>
  </sheetData>
  <conditionalFormatting sqref="C10:C14 C16:C101 C399:C1048576">
    <cfRule type="cellIs" dxfId="2" priority="3" operator="greaterThanOrEqual">
      <formula>$C$5</formula>
    </cfRule>
  </conditionalFormatting>
  <conditionalFormatting sqref="C15">
    <cfRule type="cellIs" dxfId="1" priority="2" operator="greaterThanOrEqual">
      <formula>$C$5</formula>
    </cfRule>
  </conditionalFormatting>
  <conditionalFormatting sqref="C102:C398">
    <cfRule type="cellIs" dxfId="0" priority="1" operator="greaterThanOrEqual">
      <formula>$C$5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5" sqref="A15"/>
    </sheetView>
  </sheetViews>
  <sheetFormatPr defaultRowHeight="15" x14ac:dyDescent="0.25"/>
  <cols>
    <col min="1" max="1" width="35.85546875" customWidth="1"/>
    <col min="3" max="3" width="21.7109375" customWidth="1"/>
    <col min="4" max="7" width="10.42578125" customWidth="1"/>
  </cols>
  <sheetData>
    <row r="1" spans="1:3" x14ac:dyDescent="0.25">
      <c r="A1" s="2"/>
      <c r="B1" t="s">
        <v>6</v>
      </c>
    </row>
    <row r="9" spans="1:3" x14ac:dyDescent="0.25">
      <c r="A9" t="s">
        <v>7</v>
      </c>
    </row>
    <row r="10" spans="1:3" x14ac:dyDescent="0.25">
      <c r="A10" s="50"/>
    </row>
    <row r="11" spans="1:3" x14ac:dyDescent="0.25">
      <c r="A11" s="50"/>
    </row>
    <row r="12" spans="1:3" x14ac:dyDescent="0.25">
      <c r="A12" s="50"/>
    </row>
    <row r="13" spans="1:3" x14ac:dyDescent="0.25">
      <c r="A13" s="50" t="s">
        <v>50</v>
      </c>
      <c r="C13" t="s">
        <v>51</v>
      </c>
    </row>
    <row r="14" spans="1:3" x14ac:dyDescent="0.25">
      <c r="A14" s="50" t="s">
        <v>95</v>
      </c>
    </row>
    <row r="16" spans="1:3" x14ac:dyDescent="0.25">
      <c r="A16" s="50"/>
    </row>
  </sheetData>
  <pageMargins left="0.7" right="0.7" top="0.75" bottom="0.75" header="0.3" footer="0.3"/>
  <pageSetup paperSize="4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D32" sqref="D32"/>
    </sheetView>
  </sheetViews>
  <sheetFormatPr defaultRowHeight="15" x14ac:dyDescent="0.25"/>
  <cols>
    <col min="1" max="1" width="32.28515625" customWidth="1"/>
    <col min="2" max="2" width="60.7109375" customWidth="1"/>
    <col min="3" max="3" width="39.140625" customWidth="1"/>
  </cols>
  <sheetData>
    <row r="1" spans="1:9" x14ac:dyDescent="0.25">
      <c r="A1" s="49" t="s">
        <v>0</v>
      </c>
      <c r="B1" s="49" t="s">
        <v>1</v>
      </c>
    </row>
    <row r="2" spans="1:9" x14ac:dyDescent="0.25">
      <c r="A2" s="49" t="s">
        <v>3</v>
      </c>
      <c r="B2" s="49" t="s">
        <v>2</v>
      </c>
    </row>
    <row r="3" spans="1:9" x14ac:dyDescent="0.25">
      <c r="A3" s="49" t="s">
        <v>4</v>
      </c>
      <c r="B3" s="49" t="s">
        <v>5</v>
      </c>
    </row>
    <row r="4" spans="1:9" x14ac:dyDescent="0.25">
      <c r="A4" s="49" t="s">
        <v>8</v>
      </c>
      <c r="B4" s="49" t="s">
        <v>9</v>
      </c>
    </row>
    <row r="5" spans="1:9" x14ac:dyDescent="0.25">
      <c r="A5" s="49" t="s">
        <v>10</v>
      </c>
      <c r="B5" s="49" t="s">
        <v>11</v>
      </c>
    </row>
    <row r="6" spans="1:9" x14ac:dyDescent="0.25">
      <c r="A6" s="54" t="s">
        <v>52</v>
      </c>
      <c r="B6">
        <v>153062220</v>
      </c>
    </row>
    <row r="7" spans="1:9" x14ac:dyDescent="0.25">
      <c r="A7" s="52" t="s">
        <v>37</v>
      </c>
      <c r="B7" s="53"/>
    </row>
    <row r="8" spans="1:9" x14ac:dyDescent="0.25">
      <c r="A8" t="s">
        <v>38</v>
      </c>
      <c r="B8" s="57" t="s">
        <v>43</v>
      </c>
      <c r="C8" s="51" t="s">
        <v>39</v>
      </c>
    </row>
    <row r="9" spans="1:9" x14ac:dyDescent="0.25">
      <c r="A9" t="s">
        <v>40</v>
      </c>
      <c r="B9" s="56" t="s">
        <v>42</v>
      </c>
      <c r="C9" s="51" t="s">
        <v>41</v>
      </c>
    </row>
    <row r="12" spans="1:9" x14ac:dyDescent="0.25">
      <c r="A12" s="52" t="s">
        <v>44</v>
      </c>
      <c r="B12" s="53"/>
    </row>
    <row r="13" spans="1:9" x14ac:dyDescent="0.25">
      <c r="A13" s="58" t="s">
        <v>45</v>
      </c>
      <c r="B13" s="59" t="s">
        <v>85</v>
      </c>
      <c r="C13" s="59" t="s">
        <v>46</v>
      </c>
      <c r="D13" s="59"/>
      <c r="E13" s="58" t="s">
        <v>47</v>
      </c>
      <c r="F13" s="59"/>
      <c r="G13" s="59"/>
      <c r="H13" s="59"/>
      <c r="I13" s="59" t="s">
        <v>48</v>
      </c>
    </row>
    <row r="14" spans="1:9" x14ac:dyDescent="0.25">
      <c r="A14" t="s">
        <v>86</v>
      </c>
      <c r="B14" s="56" t="s">
        <v>87</v>
      </c>
      <c r="C14" s="51" t="s">
        <v>91</v>
      </c>
      <c r="D14" s="56" t="s">
        <v>92</v>
      </c>
    </row>
    <row r="18" spans="1:3" x14ac:dyDescent="0.25">
      <c r="A18" s="52" t="s">
        <v>53</v>
      </c>
      <c r="B18" s="53"/>
    </row>
    <row r="19" spans="1:3" x14ac:dyDescent="0.25">
      <c r="A19" t="s">
        <v>54</v>
      </c>
      <c r="B19" t="s">
        <v>56</v>
      </c>
      <c r="C19" t="s">
        <v>60</v>
      </c>
    </row>
    <row r="20" spans="1:3" x14ac:dyDescent="0.25">
      <c r="A20" t="s">
        <v>55</v>
      </c>
      <c r="B20" t="s">
        <v>57</v>
      </c>
    </row>
    <row r="23" spans="1:3" x14ac:dyDescent="0.25">
      <c r="A23" s="52" t="s">
        <v>58</v>
      </c>
      <c r="B23" s="53"/>
    </row>
    <row r="24" spans="1:3" x14ac:dyDescent="0.25">
      <c r="A24" t="s">
        <v>59</v>
      </c>
    </row>
    <row r="25" spans="1:3" x14ac:dyDescent="0.25">
      <c r="A25" t="s">
        <v>66</v>
      </c>
      <c r="B25" t="s">
        <v>67</v>
      </c>
    </row>
    <row r="26" spans="1:3" x14ac:dyDescent="0.25">
      <c r="A26" t="s">
        <v>68</v>
      </c>
      <c r="B26" t="s">
        <v>69</v>
      </c>
    </row>
    <row r="29" spans="1:3" x14ac:dyDescent="0.25">
      <c r="A29" s="52" t="s">
        <v>61</v>
      </c>
      <c r="B29" s="53"/>
    </row>
    <row r="30" spans="1:3" x14ac:dyDescent="0.25">
      <c r="A30" t="s">
        <v>62</v>
      </c>
      <c r="B30" s="55" t="s">
        <v>63</v>
      </c>
    </row>
    <row r="31" spans="1:3" x14ac:dyDescent="0.25">
      <c r="A31" t="s">
        <v>62</v>
      </c>
      <c r="B31" s="55" t="s">
        <v>64</v>
      </c>
      <c r="C31" t="s">
        <v>71</v>
      </c>
    </row>
    <row r="32" spans="1:3" x14ac:dyDescent="0.25">
      <c r="A32" t="s">
        <v>72</v>
      </c>
      <c r="B32" s="55" t="s">
        <v>65</v>
      </c>
      <c r="C32" t="s">
        <v>79</v>
      </c>
    </row>
    <row r="33" spans="1:3" ht="30" x14ac:dyDescent="0.25">
      <c r="A33" t="s">
        <v>82</v>
      </c>
      <c r="B33" s="55" t="s">
        <v>84</v>
      </c>
      <c r="C33" t="s">
        <v>88</v>
      </c>
    </row>
    <row r="34" spans="1:3" x14ac:dyDescent="0.25">
      <c r="A34" t="s">
        <v>82</v>
      </c>
      <c r="B34" s="55" t="s">
        <v>81</v>
      </c>
      <c r="C34" t="s">
        <v>88</v>
      </c>
    </row>
    <row r="35" spans="1:3" ht="30" x14ac:dyDescent="0.25">
      <c r="A35" t="s">
        <v>90</v>
      </c>
      <c r="B35" s="55" t="s">
        <v>83</v>
      </c>
      <c r="C35" t="s">
        <v>89</v>
      </c>
    </row>
    <row r="36" spans="1:3" x14ac:dyDescent="0.25">
      <c r="A36" t="s">
        <v>93</v>
      </c>
      <c r="B36" s="55" t="s">
        <v>80</v>
      </c>
      <c r="C36" t="s">
        <v>94</v>
      </c>
    </row>
    <row r="37" spans="1:3" x14ac:dyDescent="0.25">
      <c r="A37" t="s">
        <v>101</v>
      </c>
      <c r="B37" s="55" t="s">
        <v>102</v>
      </c>
    </row>
    <row r="38" spans="1:3" x14ac:dyDescent="0.25">
      <c r="B38" s="55" t="s">
        <v>18</v>
      </c>
    </row>
    <row r="39" spans="1:3" x14ac:dyDescent="0.25">
      <c r="B39" s="55" t="s">
        <v>103</v>
      </c>
    </row>
    <row r="40" spans="1:3" x14ac:dyDescent="0.25">
      <c r="B40" s="55" t="s">
        <v>104</v>
      </c>
    </row>
    <row r="42" spans="1:3" x14ac:dyDescent="0.25">
      <c r="A42" s="52" t="s">
        <v>73</v>
      </c>
      <c r="B42" s="53"/>
    </row>
    <row r="43" spans="1:3" x14ac:dyDescent="0.25">
      <c r="A43" t="s">
        <v>74</v>
      </c>
      <c r="B43">
        <v>150</v>
      </c>
    </row>
    <row r="44" spans="1:3" x14ac:dyDescent="0.25">
      <c r="A44" t="s">
        <v>75</v>
      </c>
      <c r="B44">
        <v>86.5</v>
      </c>
    </row>
    <row r="45" spans="1:3" x14ac:dyDescent="0.25">
      <c r="A45" t="s">
        <v>76</v>
      </c>
      <c r="B45">
        <v>107</v>
      </c>
    </row>
    <row r="46" spans="1:3" x14ac:dyDescent="0.25">
      <c r="A46" t="s">
        <v>77</v>
      </c>
      <c r="B46" t="s">
        <v>78</v>
      </c>
    </row>
    <row r="49" spans="1:2" x14ac:dyDescent="0.25">
      <c r="A49" s="52" t="s">
        <v>98</v>
      </c>
      <c r="B49" s="53"/>
    </row>
    <row r="50" spans="1:2" x14ac:dyDescent="0.25">
      <c r="A50" t="s">
        <v>100</v>
      </c>
      <c r="B50" t="s">
        <v>99</v>
      </c>
    </row>
  </sheetData>
  <hyperlinks>
    <hyperlink ref="C8" r:id="rId1"/>
    <hyperlink ref="C9" r:id="rId2"/>
    <hyperlink ref="A13" r:id="rId3"/>
    <hyperlink ref="E13" r:id="rId4"/>
    <hyperlink ref="C14" r:id="rId5"/>
  </hyperlinks>
  <pageMargins left="0.7" right="0.7" top="0.75" bottom="0.75" header="0.3" footer="0.3"/>
  <pageSetup paperSize="40" orientation="portrait" horizontalDpi="180" verticalDpi="18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Tankolasok</vt:lpstr>
      <vt:lpstr>tennivalók</vt:lpstr>
      <vt:lpstr>Szerviz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 Bleuer</dc:creator>
  <cp:lastModifiedBy>Csaba Bleuer</cp:lastModifiedBy>
  <cp:lastPrinted>2026-03-15T13:40:49Z</cp:lastPrinted>
  <dcterms:created xsi:type="dcterms:W3CDTF">2026-03-13T19:01:21Z</dcterms:created>
  <dcterms:modified xsi:type="dcterms:W3CDTF">2026-04-17T19:57:21Z</dcterms:modified>
</cp:coreProperties>
</file>